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310" yWindow="600" windowWidth="16380" windowHeight="10665" tabRatio="5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Лист1!$A$1:$F$34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6" i="1" l="1"/>
  <c r="F20" i="1" l="1"/>
  <c r="E20" i="1"/>
  <c r="D20" i="1"/>
  <c r="D21" i="1"/>
  <c r="C21" i="1" s="1"/>
  <c r="E21" i="1"/>
  <c r="D29" i="1" l="1"/>
  <c r="D28" i="1" l="1"/>
  <c r="E17" i="1" l="1"/>
  <c r="C17" i="1" s="1"/>
  <c r="C19" i="1"/>
  <c r="B30" i="1" l="1"/>
  <c r="E30" i="1" l="1"/>
  <c r="D18" i="1"/>
  <c r="D13" i="1" s="1"/>
  <c r="D23" i="1" s="1"/>
  <c r="G21" i="1" s="1"/>
  <c r="A31" i="1"/>
  <c r="E28" i="1"/>
  <c r="E27" i="1"/>
  <c r="D27" i="1"/>
  <c r="F27" i="1"/>
  <c r="C27" i="1" l="1"/>
  <c r="C28" i="1"/>
  <c r="F28" i="1"/>
  <c r="C20" i="1"/>
  <c r="E18" i="1"/>
  <c r="E13" i="1" s="1"/>
  <c r="F22" i="1"/>
  <c r="F21" i="1" s="1"/>
  <c r="D26" i="1"/>
  <c r="D25" i="1"/>
  <c r="D30" i="1"/>
  <c r="F30" i="1" l="1"/>
  <c r="F18" i="1"/>
  <c r="F13" i="1" s="1"/>
  <c r="F23" i="1" s="1"/>
  <c r="C18" i="1"/>
  <c r="E26" i="1"/>
  <c r="E29" i="1"/>
  <c r="E23" i="1"/>
  <c r="E25" i="1"/>
  <c r="F29" i="1" l="1"/>
  <c r="F26" i="1" s="1"/>
  <c r="C29" i="1"/>
  <c r="E31" i="1"/>
  <c r="G23" i="1"/>
  <c r="C13" i="1"/>
  <c r="C25" i="1" s="1"/>
  <c r="C31" i="1" s="1"/>
  <c r="D31" i="1"/>
  <c r="F25" i="1"/>
  <c r="C23" i="1"/>
  <c r="F31" i="1"/>
  <c r="G31" i="1" l="1"/>
  <c r="C26" i="1"/>
</calcChain>
</file>

<file path=xl/sharedStrings.xml><?xml version="1.0" encoding="utf-8"?>
<sst xmlns="http://schemas.openxmlformats.org/spreadsheetml/2006/main" count="36" uniqueCount="30">
  <si>
    <t>Додаток 2</t>
  </si>
  <si>
    <t>(код бюджету)</t>
  </si>
  <si>
    <t>(грн.)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</si>
  <si>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</si>
  <si>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</si>
  <si>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</si>
  <si>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</si>
  <si>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</si>
  <si>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усого</t>
  </si>
  <si>
    <t>в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</si>
  <si>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</si>
  <si>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</si>
  <si>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</si>
  <si>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</si>
  <si>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</si>
  <si>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</si>
  <si>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</si>
  <si>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</si>
  <si>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Х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</si>
  <si>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</si>
  <si>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</si>
  <si>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</si>
  <si>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готівкових коштів</t>
  </si>
  <si>
    <t xml:space="preserve">в т.ч. за рахунок коштів  бюджету громади </t>
  </si>
  <si>
    <t>Фінансування бюджету  Білозірської сільської  територіальної громади на 2024 рік</t>
  </si>
  <si>
    <t>Тетяна ДІБРОВА</t>
  </si>
  <si>
    <t>Секретар сільської ради</t>
  </si>
  <si>
    <t>до  рішення Білозірської сільської  ради   від 20.12.2024 № 81-31/VIII</t>
  </si>
  <si>
    <t>"Про бюджет Білозірської сільської  територіальної громади  на 2025 рік"  (2350100000)</t>
  </si>
  <si>
    <t>(в редакції рішення сесії  від 21.01.2025 р.№ 83-3/VIII)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</si>
</sst>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1"/>
    </font>
    <font>
      <sz val="10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12" fillId="2" borderId="0" xfId="1" applyFont="1" applyFill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5" fillId="2" borderId="0" xfId="1" applyFont="1" applyFill="1"/>
    <xf numFmtId="0" fontId="6" fillId="3" borderId="12" xfId="1" applyFont="1" applyFill="1" applyBorder="1" applyAlignment="1">
      <alignment vertical="center"/>
    </xf>
    <xf numFmtId="0" fontId="6" fillId="3" borderId="12" xfId="1" applyFont="1" applyFill="1" applyBorder="1" applyAlignment="1">
      <alignment vertical="center" wrapText="1"/>
    </xf>
    <xf numFmtId="164" fontId="6" fillId="3" borderId="12" xfId="1" applyNumberFormat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 wrapText="1"/>
    </xf>
    <xf numFmtId="164" fontId="7" fillId="3" borderId="12" xfId="1" applyNumberFormat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 wrapText="1"/>
    </xf>
    <xf numFmtId="164" fontId="7" fillId="2" borderId="12" xfId="1" applyNumberFormat="1" applyFont="1" applyFill="1" applyBorder="1" applyAlignment="1">
      <alignment vertical="center"/>
    </xf>
    <xf numFmtId="0" fontId="14" fillId="2" borderId="12" xfId="1" applyFont="1" applyFill="1" applyBorder="1" applyAlignment="1">
      <alignment vertical="center"/>
    </xf>
    <xf numFmtId="0" fontId="14" fillId="2" borderId="12" xfId="1" applyFont="1" applyFill="1" applyBorder="1" applyAlignment="1">
      <alignment vertical="center" wrapText="1"/>
    </xf>
    <xf numFmtId="164" fontId="14" fillId="3" borderId="12" xfId="1" applyNumberFormat="1" applyFont="1" applyFill="1" applyBorder="1" applyAlignment="1">
      <alignment vertical="center"/>
    </xf>
    <xf numFmtId="164" fontId="4" fillId="2" borderId="0" xfId="1" applyNumberFormat="1" applyFont="1" applyFill="1"/>
    <xf numFmtId="0" fontId="8" fillId="2" borderId="12" xfId="1" applyFont="1" applyFill="1" applyBorder="1" applyAlignment="1">
      <alignment vertical="center" wrapText="1"/>
    </xf>
    <xf numFmtId="164" fontId="9" fillId="2" borderId="12" xfId="1" applyNumberFormat="1" applyFont="1" applyFill="1" applyBorder="1" applyAlignment="1">
      <alignment vertical="center"/>
    </xf>
    <xf numFmtId="0" fontId="7" fillId="3" borderId="12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wrapText="1"/>
    </xf>
    <xf numFmtId="0" fontId="6" fillId="3" borderId="0" xfId="1" applyFont="1" applyFill="1" applyBorder="1" applyAlignment="1">
      <alignment vertical="center"/>
    </xf>
    <xf numFmtId="0" fontId="6" fillId="3" borderId="0" xfId="1" applyFont="1" applyFill="1" applyBorder="1" applyAlignment="1">
      <alignment wrapText="1"/>
    </xf>
    <xf numFmtId="164" fontId="6" fillId="3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 wrapText="1"/>
    </xf>
    <xf numFmtId="0" fontId="7" fillId="2" borderId="0" xfId="1" applyFont="1" applyFill="1" applyAlignment="1">
      <alignment vertical="center"/>
    </xf>
    <xf numFmtId="164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164" fontId="7" fillId="3" borderId="13" xfId="1" applyNumberFormat="1" applyFont="1" applyFill="1" applyBorder="1" applyAlignment="1">
      <alignment vertical="center"/>
    </xf>
    <xf numFmtId="164" fontId="7" fillId="3" borderId="14" xfId="1" applyNumberFormat="1" applyFont="1" applyFill="1" applyBorder="1" applyAlignment="1">
      <alignment vertical="center"/>
    </xf>
    <xf numFmtId="164" fontId="9" fillId="2" borderId="15" xfId="1" applyNumberFormat="1" applyFont="1" applyFill="1" applyBorder="1" applyAlignment="1">
      <alignment vertical="center"/>
    </xf>
    <xf numFmtId="164" fontId="7" fillId="3" borderId="15" xfId="1" applyNumberFormat="1" applyFont="1" applyFill="1" applyBorder="1" applyAlignment="1">
      <alignment vertical="center"/>
    </xf>
    <xf numFmtId="164" fontId="16" fillId="2" borderId="12" xfId="1" applyNumberFormat="1" applyFont="1" applyFill="1" applyBorder="1" applyAlignment="1">
      <alignment vertical="center"/>
    </xf>
    <xf numFmtId="0" fontId="5" fillId="2" borderId="12" xfId="1" applyFont="1" applyFill="1" applyBorder="1" applyAlignment="1">
      <alignment horizontal="left" vertical="center" wrapText="1"/>
    </xf>
    <xf numFmtId="0" fontId="6" fillId="3" borderId="12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right" vertical="top" wrapText="1"/>
    </xf>
    <xf numFmtId="0" fontId="12" fillId="2" borderId="0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right" vertical="center" wrapText="1"/>
    </xf>
    <xf numFmtId="164" fontId="17" fillId="2" borderId="12" xfId="1" applyNumberFormat="1" applyFont="1" applyFill="1" applyBorder="1" applyAlignment="1">
      <alignment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tabSelected="1" view="pageBreakPreview" topLeftCell="A7" zoomScale="90" zoomScaleNormal="100" zoomScalePageLayoutView="90" workbookViewId="0">
      <selection activeCell="J21" sqref="J21"/>
    </sheetView>
  </sheetViews>
  <sheetFormatPr defaultRowHeight="15" x14ac:dyDescent="0.25"/>
  <cols>
    <col min="1" max="1" width="13.42578125" style="4" customWidth="1"/>
    <col min="2" max="2" width="46.42578125" style="4" customWidth="1"/>
    <col min="3" max="3" width="17.85546875" style="4" customWidth="1"/>
    <col min="4" max="4" width="15.5703125" style="4" customWidth="1"/>
    <col min="5" max="5" width="18.7109375" style="4" customWidth="1"/>
    <col min="6" max="6" width="19.28515625" style="4" customWidth="1"/>
    <col min="7" max="7" width="12.5703125" style="4" customWidth="1"/>
    <col min="8" max="8" width="17.85546875" style="4" customWidth="1"/>
    <col min="9" max="1025" width="8.5703125" style="4" customWidth="1"/>
    <col min="1026" max="16384" width="9.140625" style="4"/>
  </cols>
  <sheetData>
    <row r="1" spans="1:1025" x14ac:dyDescent="0.25">
      <c r="A1" s="1"/>
      <c r="B1" s="1"/>
      <c r="C1" s="2"/>
      <c r="D1" s="2"/>
      <c r="E1" s="2"/>
      <c r="F1" s="3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</row>
    <row r="2" spans="1:1025" ht="15" customHeight="1" x14ac:dyDescent="0.25">
      <c r="A2" s="1"/>
      <c r="B2" s="1"/>
      <c r="C2" s="52" t="s">
        <v>27</v>
      </c>
      <c r="D2" s="52"/>
      <c r="E2" s="52"/>
      <c r="F2" s="5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</row>
    <row r="3" spans="1:1025" s="6" customFormat="1" ht="14.25" customHeight="1" x14ac:dyDescent="0.2">
      <c r="A3" s="5"/>
      <c r="B3" s="5"/>
      <c r="C3" s="52" t="s">
        <v>28</v>
      </c>
      <c r="D3" s="52"/>
      <c r="E3" s="52"/>
      <c r="F3" s="52"/>
    </row>
    <row r="4" spans="1:1025" s="6" customFormat="1" ht="12.75" x14ac:dyDescent="0.2">
      <c r="A4" s="57" t="s">
        <v>29</v>
      </c>
      <c r="B4" s="57"/>
      <c r="C4" s="57"/>
      <c r="D4" s="57"/>
      <c r="E4" s="57"/>
      <c r="F4" s="57"/>
    </row>
    <row r="5" spans="1:1025" s="6" customFormat="1" ht="30.75" customHeight="1" x14ac:dyDescent="0.2">
      <c r="A5" s="53" t="s">
        <v>24</v>
      </c>
      <c r="B5" s="53"/>
      <c r="C5" s="53"/>
      <c r="D5" s="53"/>
      <c r="E5" s="53"/>
      <c r="F5" s="53"/>
    </row>
    <row r="6" spans="1:1025" s="6" customFormat="1" ht="16.5" customHeight="1" x14ac:dyDescent="0.2">
      <c r="A6" s="43">
        <v>2350100000</v>
      </c>
      <c r="B6" s="7"/>
      <c r="C6" s="7"/>
      <c r="D6" s="7"/>
      <c r="E6" s="7"/>
      <c r="F6" s="7"/>
    </row>
    <row r="7" spans="1:1025" s="6" customFormat="1" ht="9" customHeight="1" x14ac:dyDescent="0.2">
      <c r="A7" s="8" t="s">
        <v>1</v>
      </c>
      <c r="B7" s="7"/>
      <c r="C7" s="7"/>
      <c r="D7" s="7"/>
      <c r="E7" s="7"/>
      <c r="F7" s="7"/>
    </row>
    <row r="8" spans="1:1025" s="6" customFormat="1" ht="12.75" x14ac:dyDescent="0.2">
      <c r="A8" s="9"/>
      <c r="B8" s="9"/>
      <c r="C8" s="5"/>
      <c r="D8" s="9"/>
      <c r="E8" s="9"/>
      <c r="F8" s="5" t="s">
        <v>2</v>
      </c>
    </row>
    <row r="9" spans="1:1025" s="6" customFormat="1" ht="12.75" customHeight="1" x14ac:dyDescent="0.2">
      <c r="A9" s="54" t="s">
        <v>3</v>
      </c>
      <c r="B9" s="55" t="s">
        <v>4</v>
      </c>
      <c r="C9" s="56" t="s">
        <v>5</v>
      </c>
      <c r="D9" s="54" t="s">
        <v>6</v>
      </c>
      <c r="E9" s="55" t="s">
        <v>7</v>
      </c>
      <c r="F9" s="55"/>
    </row>
    <row r="10" spans="1:1025" s="6" customFormat="1" ht="25.5" x14ac:dyDescent="0.2">
      <c r="A10" s="54"/>
      <c r="B10" s="55"/>
      <c r="C10" s="56"/>
      <c r="D10" s="54"/>
      <c r="E10" s="10" t="s">
        <v>8</v>
      </c>
      <c r="F10" s="11" t="s">
        <v>9</v>
      </c>
    </row>
    <row r="11" spans="1:1025" s="6" customFormat="1" ht="12.75" x14ac:dyDescent="0.2">
      <c r="A11" s="12">
        <v>1</v>
      </c>
      <c r="B11" s="13">
        <v>2</v>
      </c>
      <c r="C11" s="14">
        <v>3</v>
      </c>
      <c r="D11" s="12">
        <v>4</v>
      </c>
      <c r="E11" s="15">
        <v>5</v>
      </c>
      <c r="F11" s="13">
        <v>6</v>
      </c>
    </row>
    <row r="12" spans="1:1025" s="16" customFormat="1" ht="14.25" customHeight="1" x14ac:dyDescent="0.2">
      <c r="A12" s="49" t="s">
        <v>10</v>
      </c>
      <c r="B12" s="49"/>
      <c r="C12" s="49"/>
      <c r="D12" s="49"/>
      <c r="E12" s="49"/>
      <c r="F12" s="49"/>
    </row>
    <row r="13" spans="1:1025" s="6" customFormat="1" ht="15" customHeight="1" x14ac:dyDescent="0.2">
      <c r="A13" s="17">
        <v>200000</v>
      </c>
      <c r="B13" s="18" t="s">
        <v>11</v>
      </c>
      <c r="C13" s="19">
        <f>C18</f>
        <v>787700</v>
      </c>
      <c r="D13" s="19">
        <f>D18</f>
        <v>-91000</v>
      </c>
      <c r="E13" s="19">
        <f>E18</f>
        <v>878700</v>
      </c>
      <c r="F13" s="19">
        <f>F18</f>
        <v>91000</v>
      </c>
    </row>
    <row r="14" spans="1:1025" s="6" customFormat="1" ht="18.75" hidden="1" customHeight="1" x14ac:dyDescent="0.2">
      <c r="A14" s="20">
        <v>203000</v>
      </c>
      <c r="B14" s="21" t="s">
        <v>12</v>
      </c>
      <c r="C14" s="22">
        <v>0</v>
      </c>
      <c r="D14" s="22">
        <v>0</v>
      </c>
      <c r="E14" s="22">
        <v>0</v>
      </c>
      <c r="F14" s="22">
        <v>0</v>
      </c>
    </row>
    <row r="15" spans="1:1025" s="6" customFormat="1" ht="44.25" customHeight="1" x14ac:dyDescent="0.2">
      <c r="A15" s="20">
        <v>205000</v>
      </c>
      <c r="B15" s="21" t="s">
        <v>13</v>
      </c>
      <c r="C15" s="22">
        <v>0</v>
      </c>
      <c r="D15" s="22">
        <v>0</v>
      </c>
      <c r="E15" s="22">
        <v>0</v>
      </c>
      <c r="F15" s="22">
        <v>0</v>
      </c>
    </row>
    <row r="16" spans="1:1025" s="6" customFormat="1" ht="18" customHeight="1" x14ac:dyDescent="0.2">
      <c r="A16" s="23">
        <v>205100</v>
      </c>
      <c r="B16" s="24" t="s">
        <v>14</v>
      </c>
      <c r="C16" s="22">
        <f>E16</f>
        <v>393895.27</v>
      </c>
      <c r="D16" s="25">
        <v>0</v>
      </c>
      <c r="E16" s="48">
        <v>393895.27</v>
      </c>
      <c r="F16" s="25">
        <v>0</v>
      </c>
    </row>
    <row r="17" spans="1:9" s="6" customFormat="1" ht="19.5" customHeight="1" x14ac:dyDescent="0.2">
      <c r="A17" s="23">
        <v>205200</v>
      </c>
      <c r="B17" s="24" t="s">
        <v>15</v>
      </c>
      <c r="C17" s="22">
        <f>E17</f>
        <v>393895.27</v>
      </c>
      <c r="D17" s="25">
        <v>0</v>
      </c>
      <c r="E17" s="25">
        <f>E16</f>
        <v>393895.27</v>
      </c>
      <c r="F17" s="25">
        <v>0</v>
      </c>
    </row>
    <row r="18" spans="1:9" s="6" customFormat="1" ht="40.5" customHeight="1" x14ac:dyDescent="0.2">
      <c r="A18" s="20">
        <v>208000</v>
      </c>
      <c r="B18" s="21" t="s">
        <v>16</v>
      </c>
      <c r="C18" s="22">
        <f>C19-C20+C21</f>
        <v>787700</v>
      </c>
      <c r="D18" s="22">
        <f>D19-D20+D21</f>
        <v>-91000</v>
      </c>
      <c r="E18" s="22">
        <f>E19-E20+E21</f>
        <v>878700</v>
      </c>
      <c r="F18" s="22">
        <f>F19-F20+F21</f>
        <v>91000</v>
      </c>
    </row>
    <row r="19" spans="1:9" s="6" customFormat="1" ht="16.5" customHeight="1" x14ac:dyDescent="0.2">
      <c r="A19" s="26">
        <v>208100</v>
      </c>
      <c r="B19" s="27" t="s">
        <v>14</v>
      </c>
      <c r="C19" s="28">
        <f>D19+E19</f>
        <v>12022475.49</v>
      </c>
      <c r="D19" s="58">
        <v>9412296.4600000009</v>
      </c>
      <c r="E19" s="25">
        <v>2610179.0299999998</v>
      </c>
      <c r="F19" s="58">
        <v>68556.23</v>
      </c>
    </row>
    <row r="20" spans="1:9" s="6" customFormat="1" ht="20.25" customHeight="1" x14ac:dyDescent="0.2">
      <c r="A20" s="26">
        <v>208200</v>
      </c>
      <c r="B20" s="27" t="s">
        <v>15</v>
      </c>
      <c r="C20" s="28">
        <f>D20+E20</f>
        <v>11234775.49</v>
      </c>
      <c r="D20" s="25">
        <f>D19</f>
        <v>9412296.4600000009</v>
      </c>
      <c r="E20" s="25">
        <f>E19-787700</f>
        <v>1822479.0299999998</v>
      </c>
      <c r="F20" s="25">
        <f>F19</f>
        <v>68556.23</v>
      </c>
      <c r="G20" s="29"/>
      <c r="H20" s="29"/>
      <c r="I20" s="29"/>
    </row>
    <row r="21" spans="1:9" s="6" customFormat="1" ht="47.25" x14ac:dyDescent="0.2">
      <c r="A21" s="20">
        <v>208400</v>
      </c>
      <c r="B21" s="21" t="s">
        <v>17</v>
      </c>
      <c r="C21" s="22">
        <f>D21+E21</f>
        <v>0</v>
      </c>
      <c r="D21" s="22">
        <f>D22</f>
        <v>-91000</v>
      </c>
      <c r="E21" s="22">
        <f>E22</f>
        <v>91000</v>
      </c>
      <c r="F21" s="22">
        <f>F22</f>
        <v>91000</v>
      </c>
      <c r="G21" s="29">
        <f>G20-D23</f>
        <v>91000</v>
      </c>
    </row>
    <row r="22" spans="1:9" s="6" customFormat="1" ht="31.5" customHeight="1" x14ac:dyDescent="0.2">
      <c r="A22" s="23"/>
      <c r="B22" s="30" t="s">
        <v>23</v>
      </c>
      <c r="C22" s="46">
        <v>0</v>
      </c>
      <c r="D22" s="44">
        <v>-91000</v>
      </c>
      <c r="E22" s="45">
        <v>91000</v>
      </c>
      <c r="F22" s="47">
        <f>E22</f>
        <v>91000</v>
      </c>
    </row>
    <row r="23" spans="1:9" s="6" customFormat="1" ht="18" customHeight="1" x14ac:dyDescent="0.25">
      <c r="A23" s="32" t="s">
        <v>18</v>
      </c>
      <c r="B23" s="33" t="s">
        <v>19</v>
      </c>
      <c r="C23" s="22">
        <f>D23+E23</f>
        <v>787700</v>
      </c>
      <c r="D23" s="22">
        <f>D13</f>
        <v>-91000</v>
      </c>
      <c r="E23" s="22">
        <f>E13</f>
        <v>878700</v>
      </c>
      <c r="F23" s="22">
        <f>F13</f>
        <v>91000</v>
      </c>
      <c r="G23" s="29">
        <f>E23-F23</f>
        <v>787700</v>
      </c>
    </row>
    <row r="24" spans="1:9" s="6" customFormat="1" ht="15.75" x14ac:dyDescent="0.2">
      <c r="A24" s="50" t="s">
        <v>20</v>
      </c>
      <c r="B24" s="50"/>
      <c r="C24" s="50"/>
      <c r="D24" s="50"/>
      <c r="E24" s="50"/>
      <c r="F24" s="50"/>
    </row>
    <row r="25" spans="1:9" s="6" customFormat="1" ht="15.75" x14ac:dyDescent="0.2">
      <c r="A25" s="17">
        <v>600000</v>
      </c>
      <c r="B25" s="18" t="s">
        <v>21</v>
      </c>
      <c r="C25" s="19">
        <f>C13</f>
        <v>787700</v>
      </c>
      <c r="D25" s="19">
        <f>D13</f>
        <v>-91000</v>
      </c>
      <c r="E25" s="19">
        <f>E13</f>
        <v>878700</v>
      </c>
      <c r="F25" s="19">
        <f>F13</f>
        <v>91000</v>
      </c>
    </row>
    <row r="26" spans="1:9" s="6" customFormat="1" ht="30" customHeight="1" x14ac:dyDescent="0.2">
      <c r="A26" s="20">
        <v>602000</v>
      </c>
      <c r="B26" s="21" t="s">
        <v>22</v>
      </c>
      <c r="C26" s="22">
        <f>C18+C15</f>
        <v>787700</v>
      </c>
      <c r="D26" s="22">
        <f>D29</f>
        <v>-91000</v>
      </c>
      <c r="E26" s="22">
        <f>E18</f>
        <v>878700</v>
      </c>
      <c r="F26" s="22">
        <f>F29</f>
        <v>91000</v>
      </c>
    </row>
    <row r="27" spans="1:9" s="6" customFormat="1" ht="21.75" customHeight="1" x14ac:dyDescent="0.2">
      <c r="A27" s="20">
        <v>602100</v>
      </c>
      <c r="B27" s="21" t="s">
        <v>14</v>
      </c>
      <c r="C27" s="22">
        <f>D27+E27</f>
        <v>12416370.760000002</v>
      </c>
      <c r="D27" s="22">
        <f>D16+D19</f>
        <v>9412296.4600000009</v>
      </c>
      <c r="E27" s="22">
        <f>E16+E19</f>
        <v>3004074.3</v>
      </c>
      <c r="F27" s="22">
        <f>F16+F19</f>
        <v>68556.23</v>
      </c>
    </row>
    <row r="28" spans="1:9" s="6" customFormat="1" ht="36" customHeight="1" x14ac:dyDescent="0.2">
      <c r="A28" s="20">
        <v>602200</v>
      </c>
      <c r="B28" s="21" t="s">
        <v>15</v>
      </c>
      <c r="C28" s="22">
        <f>D28+E28</f>
        <v>11628670.760000002</v>
      </c>
      <c r="D28" s="22">
        <f>D20+D17</f>
        <v>9412296.4600000009</v>
      </c>
      <c r="E28" s="22">
        <f>E20+E17</f>
        <v>2216374.2999999998</v>
      </c>
      <c r="F28" s="22">
        <f>F20+F17</f>
        <v>68556.23</v>
      </c>
    </row>
    <row r="29" spans="1:9" s="6" customFormat="1" ht="47.25" x14ac:dyDescent="0.2">
      <c r="A29" s="20">
        <v>602400</v>
      </c>
      <c r="B29" s="21" t="s">
        <v>17</v>
      </c>
      <c r="C29" s="22">
        <f>D29+E29</f>
        <v>0</v>
      </c>
      <c r="D29" s="22">
        <f>D21</f>
        <v>-91000</v>
      </c>
      <c r="E29" s="22">
        <f>E21</f>
        <v>91000</v>
      </c>
      <c r="F29" s="22">
        <f>E29</f>
        <v>91000</v>
      </c>
    </row>
    <row r="30" spans="1:9" s="6" customFormat="1" ht="29.25" customHeight="1" x14ac:dyDescent="0.2">
      <c r="A30" s="23"/>
      <c r="B30" s="30" t="str">
        <f>B22</f>
        <v xml:space="preserve">в т.ч. за рахунок коштів  бюджету громади </v>
      </c>
      <c r="C30" s="31">
        <v>0</v>
      </c>
      <c r="D30" s="22">
        <f>D22</f>
        <v>-91000</v>
      </c>
      <c r="E30" s="22">
        <f>E22</f>
        <v>91000</v>
      </c>
      <c r="F30" s="22">
        <f>F22</f>
        <v>91000</v>
      </c>
    </row>
    <row r="31" spans="1:9" s="6" customFormat="1" ht="15.75" x14ac:dyDescent="0.25">
      <c r="A31" s="32" t="str">
        <f>A23</f>
        <v>Х</v>
      </c>
      <c r="B31" s="33" t="s">
        <v>19</v>
      </c>
      <c r="C31" s="22">
        <f>C25</f>
        <v>787700</v>
      </c>
      <c r="D31" s="22">
        <f t="shared" ref="D31:E31" si="0">D23</f>
        <v>-91000</v>
      </c>
      <c r="E31" s="22">
        <f t="shared" si="0"/>
        <v>878700</v>
      </c>
      <c r="F31" s="22">
        <f>F23</f>
        <v>91000</v>
      </c>
      <c r="G31" s="29">
        <f>E31-F31</f>
        <v>787700</v>
      </c>
    </row>
    <row r="32" spans="1:9" s="6" customFormat="1" ht="15.75" x14ac:dyDescent="0.25">
      <c r="A32" s="34"/>
      <c r="B32" s="35"/>
      <c r="C32" s="36"/>
      <c r="D32" s="36"/>
      <c r="E32" s="36"/>
      <c r="F32" s="36"/>
    </row>
    <row r="33" spans="1:6" s="6" customFormat="1" ht="15" customHeight="1" x14ac:dyDescent="0.2">
      <c r="A33" s="37"/>
      <c r="B33" s="38"/>
      <c r="C33" s="37"/>
      <c r="D33" s="37"/>
      <c r="E33" s="37"/>
      <c r="F33" s="37"/>
    </row>
    <row r="34" spans="1:6" s="6" customFormat="1" ht="31.5" customHeight="1" x14ac:dyDescent="0.2">
      <c r="A34" s="51" t="s">
        <v>26</v>
      </c>
      <c r="B34" s="51"/>
      <c r="C34" s="39"/>
      <c r="D34" s="40"/>
      <c r="E34" s="41" t="s">
        <v>25</v>
      </c>
      <c r="F34" s="42"/>
    </row>
  </sheetData>
  <mergeCells count="12">
    <mergeCell ref="A12:F12"/>
    <mergeCell ref="A24:F24"/>
    <mergeCell ref="A34:B34"/>
    <mergeCell ref="C2:F2"/>
    <mergeCell ref="A5:F5"/>
    <mergeCell ref="A9:A10"/>
    <mergeCell ref="B9:B10"/>
    <mergeCell ref="C9:C10"/>
    <mergeCell ref="D9:D10"/>
    <mergeCell ref="E9:F9"/>
    <mergeCell ref="C3:F3"/>
    <mergeCell ref="A4:F4"/>
  </mergeCells>
  <pageMargins left="0.7" right="0.7" top="0.75" bottom="0.75" header="0.51180555555555496" footer="0.51180555555555496"/>
  <pageSetup paperSize="9" scale="60" firstPageNumber="0" orientation="portrait" horizontalDpi="300" verticalDpi="30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90" zoomScaleNormal="100" zoomScalePageLayoutView="90" workbookViewId="0"/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90" zoomScaleNormal="100" zoomScalePageLayoutView="90" workbookViewId="0"/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Silenko.O</dc:creator>
  <cp:lastModifiedBy>Silenko Olga</cp:lastModifiedBy>
  <cp:revision>1</cp:revision>
  <cp:lastPrinted>2024-12-13T12:10:44Z</cp:lastPrinted>
  <dcterms:created xsi:type="dcterms:W3CDTF">2006-09-16T00:00:00Z</dcterms:created>
  <dcterms:modified xsi:type="dcterms:W3CDTF">2025-01-21T17:59:15Z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