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4" sheetId="4" r:id="rId1"/>
    <sheet name="Лист2" sheetId="8" r:id="rId2"/>
  </sheets>
  <definedNames>
    <definedName name="_xlnm.Print_Area" localSheetId="0">Додаток4!$A$1:$I$67</definedName>
  </definedNames>
  <calcPr calcId="145621"/>
</workbook>
</file>

<file path=xl/calcChain.xml><?xml version="1.0" encoding="utf-8"?>
<calcChain xmlns="http://schemas.openxmlformats.org/spreadsheetml/2006/main">
  <c r="I51" i="4" l="1"/>
  <c r="I61" i="4" l="1"/>
  <c r="I53" i="4"/>
  <c r="I56" i="4"/>
  <c r="I31" i="4"/>
  <c r="I29" i="4"/>
  <c r="I27" i="4"/>
  <c r="I41" i="4" l="1"/>
  <c r="I54" i="4" l="1"/>
  <c r="I46" i="4"/>
  <c r="I50" i="4" l="1"/>
  <c r="I22" i="4" l="1"/>
  <c r="I60" i="4" l="1"/>
  <c r="I26" i="4"/>
  <c r="I34" i="4" s="1"/>
  <c r="I20" i="4"/>
  <c r="I18" i="4"/>
  <c r="I16" i="4"/>
  <c r="I14" i="4"/>
  <c r="I33" i="4" l="1"/>
  <c r="I59" i="4"/>
</calcChain>
</file>

<file path=xl/sharedStrings.xml><?xml version="1.0" encoding="utf-8"?>
<sst xmlns="http://schemas.openxmlformats.org/spreadsheetml/2006/main" count="111" uniqueCount="63">
  <si>
    <t>(код бюджету)</t>
  </si>
  <si>
    <t>(грн.)</t>
  </si>
  <si>
    <t>Усього</t>
  </si>
  <si>
    <t>1</t>
  </si>
  <si>
    <t>2</t>
  </si>
  <si>
    <t>3</t>
  </si>
  <si>
    <t>4</t>
  </si>
  <si>
    <t>41020100</t>
  </si>
  <si>
    <t>Базова дотація</t>
  </si>
  <si>
    <t>Х</t>
  </si>
  <si>
    <t>9770</t>
  </si>
  <si>
    <t>Інші субвенції з місцевого бюджету</t>
  </si>
  <si>
    <t xml:space="preserve">Додаток № 4 </t>
  </si>
  <si>
    <t>Міжбюджетні трансферти на 2023 рік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</si>
  <si>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</si>
  <si>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</si>
  <si>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</si>
  <si>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</si>
  <si>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Державний бюджет України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</si>
  <si>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</si>
  <si>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</si>
  <si>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</si>
  <si>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</si>
  <si>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</si>
  <si>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</si>
  <si>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</si>
  <si>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</si>
  <si>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Бюджет Балаклеївської сільської територіальної громади</t>
  </si>
  <si>
    <t>Бюджет Березняківської сільської територіальної громади</t>
  </si>
  <si>
    <t>Бюджет Сагунівської сільської територіальної громади</t>
  </si>
  <si>
    <t>Бюджет Тернівської сільської територіальної громади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</si>
  <si>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</si>
  <si>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</si>
  <si>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</si>
  <si>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</si>
  <si>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</si>
  <si>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</si>
  <si>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</si>
  <si>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</si>
  <si>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</si>
  <si>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</si>
  <si>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Бюджет Степанківської сільської територіальної громади</t>
  </si>
  <si>
    <t>ІІ. Трансферти із спеціального фонду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</si>
  <si>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</si>
  <si>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</si>
  <si>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3719800</t>
  </si>
  <si>
    <t>9800</t>
  </si>
  <si>
    <t xml:space="preserve"> </t>
  </si>
  <si>
    <t>Бюджет Нововоронцовської селищної територіальної громади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</si>
  <si>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</si>
  <si>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</si>
  <si>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2310000000</t>
  </si>
  <si>
    <t>Бюджет Високопільської селищної територіальної громади</t>
  </si>
  <si>
    <t>2352700000</t>
  </si>
  <si>
    <t>2352900000</t>
  </si>
  <si>
    <t>2354700000</t>
  </si>
  <si>
    <t>2354900000</t>
  </si>
  <si>
    <t>2151800000</t>
  </si>
  <si>
    <t>2154400000</t>
  </si>
  <si>
    <t>2352100000</t>
  </si>
  <si>
    <t>(в редакції рішення сесії  від 26.09.2023 р.№ 59-2/VIII)</t>
  </si>
  <si>
    <t>Сільський голова</t>
  </si>
  <si>
    <t>Володимир МІЦУК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</si>
</sst>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9" fillId="0" borderId="2" xfId="0" applyNumberFormat="1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0" fillId="0" borderId="0" xfId="0"/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lef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10" fillId="0" borderId="5" xfId="0" applyFont="1" applyBorder="1" applyAlignment="1" applyProtection="1">
      <alignment horizontal="center" vertical="top" wrapText="1"/>
    </xf>
    <xf numFmtId="0" fontId="14" fillId="0" borderId="0" xfId="0" applyFont="1"/>
    <xf numFmtId="4" fontId="15" fillId="0" borderId="7" xfId="0" applyNumberFormat="1" applyFont="1" applyBorder="1" applyAlignment="1" applyProtection="1">
      <alignment horizontal="right" vertical="top" wrapText="1"/>
    </xf>
    <xf numFmtId="4" fontId="11" fillId="0" borderId="7" xfId="0" applyNumberFormat="1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0" fillId="0" borderId="0" xfId="0" applyFont="1"/>
    <xf numFmtId="4" fontId="0" fillId="0" borderId="0" xfId="0" applyNumberFormat="1" applyFont="1"/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  <xf numFmtId="0" fontId="15" fillId="0" borderId="7" xfId="0" applyFont="1" applyBorder="1" applyAlignment="1" applyProtection="1">
      <alignment horizontal="center" vertical="top" wrapText="1"/>
    </xf>
    <xf numFmtId="0" fontId="15" fillId="0" borderId="7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center" vertical="top" wrapText="1"/>
    </xf>
    <xf numFmtId="0" fontId="11" fillId="0" borderId="7" xfId="0" applyFont="1" applyBorder="1" applyAlignment="1" applyProtection="1">
      <alignment horizontal="lef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6"/>
  <sheetViews>
    <sheetView tabSelected="1" view="pageBreakPreview" topLeftCell="B43" zoomScale="145" zoomScaleNormal="100" zoomScaleSheetLayoutView="145" zoomScalePageLayoutView="95" workbookViewId="0">
      <selection activeCell="E66" sqref="E66"/>
    </sheetView>
  </sheetViews>
  <sheetFormatPr defaultRowHeight="15" x14ac:dyDescent="0.2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7" width="10.140625" customWidth="1"/>
    <col min="8" max="8" width="7.42578125" customWidth="1"/>
    <col min="9" max="9" width="18" customWidth="1"/>
    <col min="10" max="11" width="8.85546875" hidden="1" customWidth="1"/>
    <col min="12" max="12" width="15.42578125" customWidth="1"/>
    <col min="13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3" customFormat="1" ht="20.100000000000001" customHeight="1" x14ac:dyDescent="0.25">
      <c r="A1" s="2"/>
      <c r="B1" s="2"/>
      <c r="C1" s="2"/>
      <c r="D1" s="2"/>
      <c r="E1" s="2"/>
      <c r="F1" s="5"/>
      <c r="G1" s="39" t="s">
        <v>12</v>
      </c>
      <c r="H1" s="39"/>
      <c r="I1" s="39"/>
      <c r="J1" s="4"/>
      <c r="K1" s="4"/>
    </row>
    <row r="2" spans="1:11" ht="17.25" customHeight="1" x14ac:dyDescent="0.25">
      <c r="A2" s="1"/>
      <c r="B2" s="1"/>
      <c r="C2" s="1"/>
      <c r="D2" s="1"/>
      <c r="E2" s="1"/>
      <c r="F2" s="42" t="s">
        <v>44</v>
      </c>
      <c r="G2" s="42"/>
      <c r="H2" s="42"/>
      <c r="I2" s="42"/>
      <c r="J2" s="6"/>
      <c r="K2" s="6"/>
    </row>
    <row r="3" spans="1:11" ht="9" customHeight="1" x14ac:dyDescent="0.25">
      <c r="A3" s="1"/>
      <c r="B3" s="1"/>
      <c r="C3" s="1"/>
      <c r="D3" s="1"/>
      <c r="E3" s="1"/>
      <c r="F3" s="42"/>
      <c r="G3" s="42"/>
      <c r="H3" s="42"/>
      <c r="I3" s="42"/>
      <c r="J3" s="7"/>
      <c r="K3" s="7"/>
    </row>
    <row r="4" spans="1:11" ht="15" customHeight="1" x14ac:dyDescent="0.25">
      <c r="A4" s="1"/>
      <c r="B4" s="1"/>
      <c r="C4" s="1"/>
      <c r="D4" s="1"/>
      <c r="E4" s="1"/>
      <c r="F4" s="44" t="s">
        <v>60</v>
      </c>
      <c r="G4" s="44"/>
      <c r="H4" s="44"/>
      <c r="I4" s="44"/>
      <c r="J4" s="1"/>
    </row>
    <row r="5" spans="1:11" ht="15.95" customHeight="1" x14ac:dyDescent="0.25">
      <c r="A5" s="1"/>
      <c r="B5" s="40" t="s">
        <v>13</v>
      </c>
      <c r="C5" s="40"/>
      <c r="D5" s="40"/>
      <c r="E5" s="40"/>
      <c r="F5" s="40"/>
      <c r="G5" s="40"/>
      <c r="H5" s="40"/>
      <c r="I5" s="40"/>
      <c r="J5" s="1"/>
    </row>
    <row r="6" spans="1:11" ht="21.95" customHeight="1" x14ac:dyDescent="0.25">
      <c r="A6" s="1"/>
      <c r="B6" s="41">
        <v>2350100000</v>
      </c>
      <c r="C6" s="41"/>
      <c r="D6" s="41"/>
      <c r="E6" s="41"/>
      <c r="F6" s="41"/>
      <c r="G6" s="41"/>
      <c r="H6" s="41"/>
      <c r="I6" s="41"/>
      <c r="J6" s="1"/>
    </row>
    <row r="7" spans="1:11" ht="12" customHeight="1" x14ac:dyDescent="0.25">
      <c r="A7" s="1"/>
      <c r="B7" s="1"/>
      <c r="C7" s="1"/>
      <c r="D7" s="1"/>
      <c r="E7" s="1"/>
      <c r="F7" s="43" t="s">
        <v>0</v>
      </c>
      <c r="G7" s="43"/>
      <c r="H7" s="1"/>
      <c r="I7" s="1"/>
      <c r="J7" s="1"/>
    </row>
    <row r="8" spans="1:11" ht="11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5.95" customHeight="1" x14ac:dyDescent="0.25">
      <c r="A9" s="1"/>
      <c r="B9" s="1"/>
      <c r="C9" s="45" t="s">
        <v>14</v>
      </c>
      <c r="D9" s="45"/>
      <c r="E9" s="45"/>
      <c r="F9" s="45"/>
      <c r="G9" s="45"/>
      <c r="H9" s="45"/>
      <c r="I9" s="45"/>
      <c r="J9" s="1"/>
    </row>
    <row r="10" spans="1:11" ht="11.1" customHeight="1" x14ac:dyDescent="0.25">
      <c r="A10" s="1"/>
      <c r="B10" s="1"/>
      <c r="C10" s="1"/>
      <c r="D10" s="1"/>
      <c r="E10" s="1"/>
      <c r="F10" s="1"/>
      <c r="G10" s="1"/>
      <c r="H10" s="1"/>
      <c r="I10" s="8" t="s">
        <v>1</v>
      </c>
      <c r="J10" s="1"/>
    </row>
    <row r="11" spans="1:11" ht="41.1" customHeight="1" x14ac:dyDescent="0.25">
      <c r="A11" s="1"/>
      <c r="B11" s="1"/>
      <c r="C11" s="46" t="s">
        <v>15</v>
      </c>
      <c r="D11" s="46"/>
      <c r="E11" s="46" t="s">
        <v>16</v>
      </c>
      <c r="F11" s="46"/>
      <c r="G11" s="46"/>
      <c r="H11" s="46"/>
      <c r="I11" s="9" t="s">
        <v>2</v>
      </c>
      <c r="J11" s="1"/>
    </row>
    <row r="12" spans="1:11" ht="12" customHeight="1" x14ac:dyDescent="0.25">
      <c r="A12" s="1"/>
      <c r="B12" s="1"/>
      <c r="C12" s="47" t="s">
        <v>3</v>
      </c>
      <c r="D12" s="47"/>
      <c r="E12" s="47" t="s">
        <v>4</v>
      </c>
      <c r="F12" s="47"/>
      <c r="G12" s="47"/>
      <c r="H12" s="47"/>
      <c r="I12" s="10" t="s">
        <v>5</v>
      </c>
      <c r="J12" s="1"/>
    </row>
    <row r="13" spans="1:11" ht="15.95" customHeight="1" x14ac:dyDescent="0.25">
      <c r="A13" s="1"/>
      <c r="B13" s="1"/>
      <c r="C13" s="48" t="s">
        <v>17</v>
      </c>
      <c r="D13" s="48"/>
      <c r="E13" s="48"/>
      <c r="F13" s="48"/>
      <c r="G13" s="48"/>
      <c r="H13" s="48"/>
      <c r="I13" s="48"/>
      <c r="J13" s="1"/>
    </row>
    <row r="14" spans="1:11" ht="12.95" customHeight="1" x14ac:dyDescent="0.25">
      <c r="A14" s="1"/>
      <c r="B14" s="1"/>
      <c r="C14" s="33" t="s">
        <v>7</v>
      </c>
      <c r="D14" s="33"/>
      <c r="E14" s="34" t="s">
        <v>8</v>
      </c>
      <c r="F14" s="34"/>
      <c r="G14" s="34"/>
      <c r="H14" s="34"/>
      <c r="I14" s="12">
        <f>I15</f>
        <v>10273000</v>
      </c>
      <c r="J14" s="1"/>
    </row>
    <row r="15" spans="1:11" ht="12.95" customHeight="1" x14ac:dyDescent="0.25">
      <c r="A15" s="1"/>
      <c r="B15" s="1"/>
      <c r="C15" s="35">
        <v>9900000000</v>
      </c>
      <c r="D15" s="35"/>
      <c r="E15" s="36" t="s">
        <v>18</v>
      </c>
      <c r="F15" s="36"/>
      <c r="G15" s="36"/>
      <c r="H15" s="36"/>
      <c r="I15" s="13">
        <v>10273000</v>
      </c>
      <c r="J15" s="1"/>
    </row>
    <row r="16" spans="1:11" ht="12.95" customHeight="1" x14ac:dyDescent="0.25">
      <c r="A16" s="1"/>
      <c r="B16" s="1"/>
      <c r="C16" s="33">
        <v>41033900</v>
      </c>
      <c r="D16" s="33"/>
      <c r="E16" s="34" t="s">
        <v>19</v>
      </c>
      <c r="F16" s="34"/>
      <c r="G16" s="34"/>
      <c r="H16" s="34"/>
      <c r="I16" s="12">
        <f>I17</f>
        <v>21555900</v>
      </c>
      <c r="J16" s="1"/>
    </row>
    <row r="17" spans="1:12" ht="12.95" customHeight="1" x14ac:dyDescent="0.25">
      <c r="A17" s="1"/>
      <c r="B17" s="1"/>
      <c r="C17" s="35">
        <v>9900000000</v>
      </c>
      <c r="D17" s="35"/>
      <c r="E17" s="36" t="s">
        <v>18</v>
      </c>
      <c r="F17" s="36"/>
      <c r="G17" s="36"/>
      <c r="H17" s="36"/>
      <c r="I17" s="13">
        <v>21555900</v>
      </c>
      <c r="J17" s="1"/>
    </row>
    <row r="18" spans="1:12" ht="32.25" customHeight="1" x14ac:dyDescent="0.25">
      <c r="A18" s="1"/>
      <c r="B18" s="1"/>
      <c r="C18" s="33" t="s">
        <v>20</v>
      </c>
      <c r="D18" s="33"/>
      <c r="E18" s="34" t="s">
        <v>21</v>
      </c>
      <c r="F18" s="34"/>
      <c r="G18" s="34"/>
      <c r="H18" s="34"/>
      <c r="I18" s="12">
        <f>I19</f>
        <v>276800</v>
      </c>
      <c r="J18" s="1"/>
    </row>
    <row r="19" spans="1:12" ht="12.75" customHeight="1" x14ac:dyDescent="0.25">
      <c r="A19" s="1"/>
      <c r="B19" s="1"/>
      <c r="C19" s="35" t="s">
        <v>22</v>
      </c>
      <c r="D19" s="35"/>
      <c r="E19" s="36" t="s">
        <v>23</v>
      </c>
      <c r="F19" s="36"/>
      <c r="G19" s="36"/>
      <c r="H19" s="36"/>
      <c r="I19" s="13">
        <v>276800</v>
      </c>
      <c r="J19" s="1"/>
    </row>
    <row r="20" spans="1:12" ht="20.25" hidden="1" customHeight="1" x14ac:dyDescent="0.25">
      <c r="A20" s="1"/>
      <c r="B20" s="1"/>
      <c r="C20" s="33" t="s">
        <v>24</v>
      </c>
      <c r="D20" s="33"/>
      <c r="E20" s="34" t="s">
        <v>25</v>
      </c>
      <c r="F20" s="34"/>
      <c r="G20" s="34"/>
      <c r="H20" s="34"/>
      <c r="I20" s="12">
        <f>I21</f>
        <v>0</v>
      </c>
      <c r="J20" s="1"/>
    </row>
    <row r="21" spans="1:12" ht="12.75" hidden="1" customHeight="1" x14ac:dyDescent="0.25">
      <c r="A21" s="1"/>
      <c r="B21" s="1"/>
      <c r="C21" s="35" t="s">
        <v>22</v>
      </c>
      <c r="D21" s="35"/>
      <c r="E21" s="36" t="s">
        <v>23</v>
      </c>
      <c r="F21" s="36"/>
      <c r="G21" s="36"/>
      <c r="H21" s="36"/>
      <c r="I21" s="13">
        <v>0</v>
      </c>
      <c r="J21" s="1"/>
    </row>
    <row r="22" spans="1:12" s="20" customFormat="1" ht="33.75" customHeight="1" x14ac:dyDescent="0.25">
      <c r="A22" s="23"/>
      <c r="B22" s="23"/>
      <c r="C22" s="33" t="s">
        <v>24</v>
      </c>
      <c r="D22" s="33"/>
      <c r="E22" s="34" t="s">
        <v>25</v>
      </c>
      <c r="F22" s="34"/>
      <c r="G22" s="34"/>
      <c r="H22" s="34"/>
      <c r="I22" s="12">
        <f>I23</f>
        <v>41011</v>
      </c>
      <c r="J22" s="23"/>
    </row>
    <row r="23" spans="1:12" s="20" customFormat="1" ht="15" customHeight="1" x14ac:dyDescent="0.25">
      <c r="A23" s="23"/>
      <c r="B23" s="23"/>
      <c r="C23" s="35" t="s">
        <v>22</v>
      </c>
      <c r="D23" s="35"/>
      <c r="E23" s="36" t="s">
        <v>23</v>
      </c>
      <c r="F23" s="36"/>
      <c r="G23" s="36"/>
      <c r="H23" s="36"/>
      <c r="I23" s="13">
        <v>41011</v>
      </c>
      <c r="J23" s="23"/>
    </row>
    <row r="24" spans="1:12" s="20" customFormat="1" ht="21" customHeight="1" x14ac:dyDescent="0.25">
      <c r="A24" s="23"/>
      <c r="B24" s="23"/>
      <c r="C24" s="56" t="s">
        <v>49</v>
      </c>
      <c r="D24" s="56"/>
      <c r="E24" s="57" t="s">
        <v>50</v>
      </c>
      <c r="F24" s="57"/>
      <c r="G24" s="57"/>
      <c r="H24" s="57"/>
      <c r="I24" s="27">
        <v>13824</v>
      </c>
      <c r="J24" s="23"/>
    </row>
    <row r="25" spans="1:12" s="20" customFormat="1" ht="15" customHeight="1" x14ac:dyDescent="0.25">
      <c r="A25" s="23"/>
      <c r="B25" s="23"/>
      <c r="C25" s="58" t="s">
        <v>51</v>
      </c>
      <c r="D25" s="58"/>
      <c r="E25" s="59" t="s">
        <v>23</v>
      </c>
      <c r="F25" s="59"/>
      <c r="G25" s="59"/>
      <c r="H25" s="59"/>
      <c r="I25" s="28">
        <v>13824</v>
      </c>
      <c r="J25" s="23"/>
    </row>
    <row r="26" spans="1:12" ht="12.95" customHeight="1" x14ac:dyDescent="0.25">
      <c r="A26" s="1"/>
      <c r="B26" s="1"/>
      <c r="C26" s="33" t="s">
        <v>26</v>
      </c>
      <c r="D26" s="33"/>
      <c r="E26" s="34" t="s">
        <v>11</v>
      </c>
      <c r="F26" s="34"/>
      <c r="G26" s="34"/>
      <c r="H26" s="34"/>
      <c r="I26" s="12">
        <f>SUM(I27:I31)</f>
        <v>860558</v>
      </c>
      <c r="J26" s="1"/>
    </row>
    <row r="27" spans="1:12" ht="12.95" customHeight="1" x14ac:dyDescent="0.25">
      <c r="A27" s="1"/>
      <c r="B27" s="1"/>
      <c r="C27" s="35">
        <v>2310000000</v>
      </c>
      <c r="D27" s="35"/>
      <c r="E27" s="36" t="s">
        <v>23</v>
      </c>
      <c r="F27" s="36"/>
      <c r="G27" s="36"/>
      <c r="H27" s="36"/>
      <c r="I27" s="14">
        <f>100904+50000+50000+71000</f>
        <v>271904</v>
      </c>
      <c r="J27" s="1"/>
    </row>
    <row r="28" spans="1:12" ht="12.95" customHeight="1" x14ac:dyDescent="0.25">
      <c r="A28" s="1"/>
      <c r="B28" s="1"/>
      <c r="C28" s="37" t="s">
        <v>53</v>
      </c>
      <c r="D28" s="38"/>
      <c r="E28" s="36" t="s">
        <v>27</v>
      </c>
      <c r="F28" s="36"/>
      <c r="G28" s="36"/>
      <c r="H28" s="36"/>
      <c r="I28" s="13">
        <v>225000</v>
      </c>
      <c r="J28" s="1"/>
    </row>
    <row r="29" spans="1:12" ht="12.95" customHeight="1" x14ac:dyDescent="0.25">
      <c r="A29" s="1"/>
      <c r="B29" s="1"/>
      <c r="C29" s="37" t="s">
        <v>54</v>
      </c>
      <c r="D29" s="38"/>
      <c r="E29" s="36" t="s">
        <v>28</v>
      </c>
      <c r="F29" s="36"/>
      <c r="G29" s="36"/>
      <c r="H29" s="36"/>
      <c r="I29" s="13">
        <f>120500+28759</f>
        <v>149259</v>
      </c>
      <c r="J29" s="1"/>
      <c r="L29" s="19"/>
    </row>
    <row r="30" spans="1:12" ht="12.95" customHeight="1" x14ac:dyDescent="0.25">
      <c r="A30" s="1"/>
      <c r="B30" s="1"/>
      <c r="C30" s="37" t="s">
        <v>55</v>
      </c>
      <c r="D30" s="38"/>
      <c r="E30" s="36" t="s">
        <v>29</v>
      </c>
      <c r="F30" s="36"/>
      <c r="G30" s="36"/>
      <c r="H30" s="36"/>
      <c r="I30" s="13">
        <v>90000</v>
      </c>
      <c r="J30" s="1"/>
    </row>
    <row r="31" spans="1:12" ht="12.75" customHeight="1" x14ac:dyDescent="0.25">
      <c r="A31" s="1"/>
      <c r="B31" s="1"/>
      <c r="C31" s="37" t="s">
        <v>56</v>
      </c>
      <c r="D31" s="38"/>
      <c r="E31" s="36" t="s">
        <v>30</v>
      </c>
      <c r="F31" s="36"/>
      <c r="G31" s="36"/>
      <c r="H31" s="36"/>
      <c r="I31" s="13">
        <f>105357+19038</f>
        <v>124395</v>
      </c>
      <c r="J31" s="1"/>
    </row>
    <row r="32" spans="1:12" ht="15.95" customHeight="1" x14ac:dyDescent="0.25">
      <c r="A32" s="1"/>
      <c r="B32" s="1"/>
      <c r="C32" s="48" t="s">
        <v>31</v>
      </c>
      <c r="D32" s="48"/>
      <c r="E32" s="48"/>
      <c r="F32" s="48"/>
      <c r="G32" s="48"/>
      <c r="H32" s="48"/>
      <c r="I32" s="48"/>
      <c r="J32" s="1"/>
    </row>
    <row r="33" spans="1:12" ht="15.95" customHeight="1" x14ac:dyDescent="0.25">
      <c r="A33" s="1"/>
      <c r="B33" s="1"/>
      <c r="C33" s="35" t="s">
        <v>9</v>
      </c>
      <c r="D33" s="35"/>
      <c r="E33" s="49" t="s">
        <v>32</v>
      </c>
      <c r="F33" s="49"/>
      <c r="G33" s="49"/>
      <c r="H33" s="49"/>
      <c r="I33" s="15">
        <f>I34</f>
        <v>33021093</v>
      </c>
      <c r="J33" s="1"/>
      <c r="L33" s="19"/>
    </row>
    <row r="34" spans="1:12" ht="15.95" customHeight="1" x14ac:dyDescent="0.25">
      <c r="A34" s="1"/>
      <c r="B34" s="1"/>
      <c r="C34" s="35" t="s">
        <v>9</v>
      </c>
      <c r="D34" s="35"/>
      <c r="E34" s="50" t="s">
        <v>33</v>
      </c>
      <c r="F34" s="50"/>
      <c r="G34" s="50"/>
      <c r="H34" s="50"/>
      <c r="I34" s="15">
        <f>I26+I18+I16+I14+I20+I22+I24</f>
        <v>33021093</v>
      </c>
      <c r="J34" s="1"/>
    </row>
    <row r="35" spans="1:12" ht="15.95" customHeight="1" x14ac:dyDescent="0.25">
      <c r="A35" s="1"/>
      <c r="B35" s="1"/>
      <c r="C35" s="35" t="s">
        <v>9</v>
      </c>
      <c r="D35" s="35"/>
      <c r="E35" s="50" t="s">
        <v>34</v>
      </c>
      <c r="F35" s="50"/>
      <c r="G35" s="50"/>
      <c r="H35" s="50"/>
      <c r="I35" s="15">
        <v>0</v>
      </c>
      <c r="J35" s="1"/>
    </row>
    <row r="36" spans="1:12" ht="23.1" customHeight="1" x14ac:dyDescent="0.25">
      <c r="A36" s="1"/>
      <c r="B36" s="1"/>
      <c r="C36" s="51" t="s">
        <v>35</v>
      </c>
      <c r="D36" s="51"/>
      <c r="E36" s="51"/>
      <c r="F36" s="51"/>
      <c r="G36" s="51"/>
      <c r="H36" s="51"/>
      <c r="I36" s="51"/>
      <c r="J36" s="1"/>
    </row>
    <row r="37" spans="1:12" ht="11.1" customHeight="1" x14ac:dyDescent="0.25">
      <c r="A37" s="1"/>
      <c r="B37" s="1"/>
      <c r="C37" s="1"/>
      <c r="D37" s="1"/>
      <c r="E37" s="1"/>
      <c r="F37" s="1"/>
      <c r="G37" s="1"/>
      <c r="H37" s="1"/>
      <c r="I37" s="8" t="s">
        <v>1</v>
      </c>
      <c r="J37" s="1"/>
    </row>
    <row r="38" spans="1:12" ht="77.25" customHeight="1" x14ac:dyDescent="0.25">
      <c r="A38" s="1"/>
      <c r="B38" s="1"/>
      <c r="C38" s="46" t="s">
        <v>36</v>
      </c>
      <c r="D38" s="46"/>
      <c r="E38" s="9" t="s">
        <v>37</v>
      </c>
      <c r="F38" s="46" t="s">
        <v>38</v>
      </c>
      <c r="G38" s="46"/>
      <c r="H38" s="46"/>
      <c r="I38" s="9" t="s">
        <v>2</v>
      </c>
      <c r="J38" s="1"/>
    </row>
    <row r="39" spans="1:12" ht="12" customHeight="1" x14ac:dyDescent="0.25">
      <c r="A39" s="1"/>
      <c r="B39" s="1"/>
      <c r="C39" s="47" t="s">
        <v>3</v>
      </c>
      <c r="D39" s="47"/>
      <c r="E39" s="10" t="s">
        <v>4</v>
      </c>
      <c r="F39" s="47" t="s">
        <v>5</v>
      </c>
      <c r="G39" s="47"/>
      <c r="H39" s="47"/>
      <c r="I39" s="10" t="s">
        <v>6</v>
      </c>
      <c r="J39" s="1"/>
    </row>
    <row r="40" spans="1:12" ht="15.95" customHeight="1" x14ac:dyDescent="0.25">
      <c r="A40" s="1"/>
      <c r="B40" s="1"/>
      <c r="C40" s="48" t="s">
        <v>39</v>
      </c>
      <c r="D40" s="48"/>
      <c r="E40" s="48"/>
      <c r="F40" s="48"/>
      <c r="G40" s="48"/>
      <c r="H40" s="48"/>
      <c r="I40" s="48"/>
      <c r="J40" s="1"/>
    </row>
    <row r="41" spans="1:12" ht="12" customHeight="1" x14ac:dyDescent="0.25">
      <c r="A41" s="1"/>
      <c r="B41" s="1"/>
      <c r="C41" s="33" t="s">
        <v>40</v>
      </c>
      <c r="D41" s="33"/>
      <c r="E41" s="11" t="s">
        <v>10</v>
      </c>
      <c r="F41" s="34" t="s">
        <v>11</v>
      </c>
      <c r="G41" s="34"/>
      <c r="H41" s="34"/>
      <c r="I41" s="12">
        <f>SUM(I42:I47)</f>
        <v>3687860</v>
      </c>
      <c r="J41" s="1"/>
      <c r="L41" s="19"/>
    </row>
    <row r="42" spans="1:12" s="30" customFormat="1" ht="12" customHeight="1" x14ac:dyDescent="0.25">
      <c r="A42" s="23"/>
      <c r="B42" s="23"/>
      <c r="C42" s="37" t="s">
        <v>57</v>
      </c>
      <c r="D42" s="38"/>
      <c r="E42" s="29"/>
      <c r="F42" s="52" t="s">
        <v>52</v>
      </c>
      <c r="G42" s="53"/>
      <c r="H42" s="54"/>
      <c r="I42" s="13">
        <v>600000</v>
      </c>
      <c r="J42" s="23"/>
      <c r="L42" s="31"/>
    </row>
    <row r="43" spans="1:12" s="20" customFormat="1" ht="12.95" customHeight="1" x14ac:dyDescent="0.25">
      <c r="A43" s="1"/>
      <c r="B43" s="1"/>
      <c r="C43" s="37" t="s">
        <v>58</v>
      </c>
      <c r="D43" s="38"/>
      <c r="E43" s="17"/>
      <c r="F43" s="36" t="s">
        <v>48</v>
      </c>
      <c r="G43" s="36"/>
      <c r="H43" s="36"/>
      <c r="I43" s="14">
        <v>100000</v>
      </c>
      <c r="J43" s="1"/>
    </row>
    <row r="44" spans="1:12" s="20" customFormat="1" ht="12" customHeight="1" x14ac:dyDescent="0.25">
      <c r="A44" s="1"/>
      <c r="B44" s="1"/>
      <c r="C44" s="37" t="s">
        <v>51</v>
      </c>
      <c r="D44" s="38"/>
      <c r="E44" s="25"/>
      <c r="F44" s="52" t="s">
        <v>23</v>
      </c>
      <c r="G44" s="53"/>
      <c r="H44" s="53"/>
      <c r="I44" s="14">
        <v>700000</v>
      </c>
      <c r="J44" s="1"/>
      <c r="L44" s="19"/>
    </row>
    <row r="45" spans="1:12" ht="12.95" customHeight="1" x14ac:dyDescent="0.25">
      <c r="A45" s="1"/>
      <c r="B45" s="1"/>
      <c r="C45" s="37" t="s">
        <v>59</v>
      </c>
      <c r="D45" s="38"/>
      <c r="E45" s="16"/>
      <c r="F45" s="36" t="s">
        <v>41</v>
      </c>
      <c r="G45" s="36"/>
      <c r="H45" s="36"/>
      <c r="I45" s="14">
        <v>1113470</v>
      </c>
      <c r="J45" s="1"/>
    </row>
    <row r="46" spans="1:12" ht="12.95" customHeight="1" x14ac:dyDescent="0.25">
      <c r="A46" s="1"/>
      <c r="B46" s="1"/>
      <c r="C46" s="37" t="s">
        <v>53</v>
      </c>
      <c r="D46" s="38"/>
      <c r="E46" s="17"/>
      <c r="F46" s="36" t="s">
        <v>27</v>
      </c>
      <c r="G46" s="36"/>
      <c r="H46" s="36"/>
      <c r="I46" s="14">
        <f>211520+800000+100900</f>
        <v>1112420</v>
      </c>
      <c r="J46" s="1"/>
    </row>
    <row r="47" spans="1:12" s="20" customFormat="1" ht="12.95" customHeight="1" x14ac:dyDescent="0.25">
      <c r="A47" s="1"/>
      <c r="B47" s="1"/>
      <c r="C47" s="37" t="s">
        <v>56</v>
      </c>
      <c r="D47" s="38"/>
      <c r="E47" s="17"/>
      <c r="F47" s="36" t="s">
        <v>30</v>
      </c>
      <c r="G47" s="36"/>
      <c r="H47" s="36"/>
      <c r="I47" s="14">
        <v>61970</v>
      </c>
      <c r="J47" s="1"/>
    </row>
    <row r="48" spans="1:12" ht="79.5" customHeight="1" x14ac:dyDescent="0.25">
      <c r="A48" s="1"/>
      <c r="B48" s="1"/>
      <c r="C48" s="46" t="s">
        <v>36</v>
      </c>
      <c r="D48" s="46"/>
      <c r="E48" s="9" t="s">
        <v>37</v>
      </c>
      <c r="F48" s="46" t="s">
        <v>38</v>
      </c>
      <c r="G48" s="46"/>
      <c r="H48" s="46"/>
      <c r="I48" s="9" t="s">
        <v>2</v>
      </c>
      <c r="J48" s="1"/>
    </row>
    <row r="49" spans="1:10" ht="12" customHeight="1" x14ac:dyDescent="0.25">
      <c r="A49" s="1"/>
      <c r="B49" s="1"/>
      <c r="C49" s="47" t="s">
        <v>3</v>
      </c>
      <c r="D49" s="47"/>
      <c r="E49" s="10" t="s">
        <v>4</v>
      </c>
      <c r="F49" s="47" t="s">
        <v>5</v>
      </c>
      <c r="G49" s="47"/>
      <c r="H49" s="47"/>
      <c r="I49" s="10" t="s">
        <v>6</v>
      </c>
      <c r="J49" s="1"/>
    </row>
    <row r="50" spans="1:10" s="20" customFormat="1" ht="25.5" customHeight="1" x14ac:dyDescent="0.25">
      <c r="A50" s="23"/>
      <c r="B50" s="23"/>
      <c r="C50" s="33" t="s">
        <v>45</v>
      </c>
      <c r="D50" s="33"/>
      <c r="E50" s="21" t="s">
        <v>46</v>
      </c>
      <c r="F50" s="34" t="s">
        <v>43</v>
      </c>
      <c r="G50" s="34"/>
      <c r="H50" s="34"/>
      <c r="I50" s="12">
        <f>SUM(I51:I51)</f>
        <v>887700</v>
      </c>
      <c r="J50" s="23"/>
    </row>
    <row r="51" spans="1:10" s="20" customFormat="1" ht="12.95" customHeight="1" x14ac:dyDescent="0.25">
      <c r="A51" s="23"/>
      <c r="B51" s="23" t="s">
        <v>47</v>
      </c>
      <c r="C51" s="35">
        <v>9900000000</v>
      </c>
      <c r="D51" s="35"/>
      <c r="E51" s="17"/>
      <c r="F51" s="55" t="s">
        <v>18</v>
      </c>
      <c r="G51" s="55"/>
      <c r="H51" s="55"/>
      <c r="I51" s="24">
        <f>155000+80000+50000+237500+300000+40000+25200</f>
        <v>887700</v>
      </c>
      <c r="J51" s="23"/>
    </row>
    <row r="52" spans="1:10" ht="16.5" customHeight="1" x14ac:dyDescent="0.25">
      <c r="A52" s="1"/>
      <c r="B52" s="1"/>
      <c r="C52" s="48" t="s">
        <v>42</v>
      </c>
      <c r="D52" s="48"/>
      <c r="E52" s="48"/>
      <c r="F52" s="48"/>
      <c r="G52" s="48"/>
      <c r="H52" s="48"/>
      <c r="I52" s="48"/>
      <c r="J52" s="1"/>
    </row>
    <row r="53" spans="1:10" ht="12" customHeight="1" x14ac:dyDescent="0.25">
      <c r="A53" s="1"/>
      <c r="B53" s="1"/>
      <c r="C53" s="33" t="s">
        <v>40</v>
      </c>
      <c r="D53" s="33"/>
      <c r="E53" s="22" t="s">
        <v>10</v>
      </c>
      <c r="F53" s="34" t="s">
        <v>11</v>
      </c>
      <c r="G53" s="34"/>
      <c r="H53" s="34"/>
      <c r="I53" s="12">
        <f>I54+I55</f>
        <v>1031000</v>
      </c>
      <c r="J53" s="1"/>
    </row>
    <row r="54" spans="1:10" s="20" customFormat="1" ht="12" customHeight="1" x14ac:dyDescent="0.25">
      <c r="A54" s="1"/>
      <c r="B54" s="1"/>
      <c r="C54" s="35">
        <v>2310000000</v>
      </c>
      <c r="D54" s="35"/>
      <c r="E54" s="25"/>
      <c r="F54" s="52" t="s">
        <v>23</v>
      </c>
      <c r="G54" s="53"/>
      <c r="H54" s="53"/>
      <c r="I54" s="14">
        <f>700000+300000</f>
        <v>1000000</v>
      </c>
      <c r="J54" s="1"/>
    </row>
    <row r="55" spans="1:10" s="20" customFormat="1" ht="12" customHeight="1" x14ac:dyDescent="0.25">
      <c r="A55" s="1"/>
      <c r="B55" s="1"/>
      <c r="C55" s="35">
        <v>2352700000</v>
      </c>
      <c r="D55" s="35"/>
      <c r="F55" s="52" t="s">
        <v>27</v>
      </c>
      <c r="G55" s="53"/>
      <c r="H55" s="54"/>
      <c r="I55" s="14">
        <v>31000</v>
      </c>
      <c r="J55" s="1"/>
    </row>
    <row r="56" spans="1:10" s="20" customFormat="1" ht="12" customHeight="1" x14ac:dyDescent="0.25">
      <c r="A56" s="1"/>
      <c r="B56" s="1"/>
      <c r="C56" s="33" t="s">
        <v>45</v>
      </c>
      <c r="D56" s="33"/>
      <c r="E56" s="32" t="s">
        <v>46</v>
      </c>
      <c r="F56" s="34" t="s">
        <v>43</v>
      </c>
      <c r="G56" s="34"/>
      <c r="H56" s="34"/>
      <c r="I56" s="12">
        <f>SUM(I57:I57)</f>
        <v>300000</v>
      </c>
      <c r="J56" s="1"/>
    </row>
    <row r="57" spans="1:10" s="20" customFormat="1" ht="12.95" customHeight="1" x14ac:dyDescent="0.25">
      <c r="A57" s="23"/>
      <c r="B57" s="23" t="s">
        <v>47</v>
      </c>
      <c r="C57" s="35">
        <v>9900000000</v>
      </c>
      <c r="D57" s="35"/>
      <c r="E57" s="17"/>
      <c r="F57" s="55" t="s">
        <v>18</v>
      </c>
      <c r="G57" s="55"/>
      <c r="H57" s="55"/>
      <c r="I57" s="24">
        <v>300000</v>
      </c>
      <c r="J57" s="23"/>
    </row>
    <row r="58" spans="1:10" ht="15" customHeight="1" x14ac:dyDescent="0.25">
      <c r="A58" s="1"/>
      <c r="B58" s="1"/>
      <c r="C58" s="37"/>
      <c r="D58" s="38"/>
      <c r="E58" s="17"/>
      <c r="F58" s="52"/>
      <c r="G58" s="53"/>
      <c r="H58" s="54"/>
      <c r="I58" s="18"/>
      <c r="J58" s="1"/>
    </row>
    <row r="59" spans="1:10" ht="15.95" customHeight="1" x14ac:dyDescent="0.25">
      <c r="A59" s="1"/>
      <c r="B59" s="1"/>
      <c r="C59" s="35" t="s">
        <v>9</v>
      </c>
      <c r="D59" s="35"/>
      <c r="E59" s="49" t="s">
        <v>32</v>
      </c>
      <c r="F59" s="49"/>
      <c r="G59" s="49"/>
      <c r="H59" s="49"/>
      <c r="I59" s="15">
        <f>I60+I61</f>
        <v>5906560</v>
      </c>
      <c r="J59" s="1"/>
    </row>
    <row r="60" spans="1:10" ht="15.95" customHeight="1" x14ac:dyDescent="0.25">
      <c r="A60" s="1"/>
      <c r="B60" s="1"/>
      <c r="C60" s="35" t="s">
        <v>9</v>
      </c>
      <c r="D60" s="35"/>
      <c r="E60" s="50" t="s">
        <v>33</v>
      </c>
      <c r="F60" s="50"/>
      <c r="G60" s="50"/>
      <c r="H60" s="50"/>
      <c r="I60" s="15">
        <f>I41+I50</f>
        <v>4575560</v>
      </c>
      <c r="J60" s="1"/>
    </row>
    <row r="61" spans="1:10" ht="15.95" customHeight="1" x14ac:dyDescent="0.25">
      <c r="A61" s="1"/>
      <c r="B61" s="1"/>
      <c r="C61" s="35" t="s">
        <v>9</v>
      </c>
      <c r="D61" s="35"/>
      <c r="E61" s="50" t="s">
        <v>34</v>
      </c>
      <c r="F61" s="50"/>
      <c r="G61" s="50"/>
      <c r="H61" s="50"/>
      <c r="I61" s="15">
        <f>I56+I53</f>
        <v>1331000</v>
      </c>
      <c r="J61" s="1"/>
    </row>
    <row r="66" spans="4:8" s="26" customFormat="1" x14ac:dyDescent="0.25">
      <c r="D66" s="26" t="s">
        <v>61</v>
      </c>
      <c r="H66" s="26" t="s">
        <v>62</v>
      </c>
    </row>
  </sheetData>
  <mergeCells count="102">
    <mergeCell ref="C61:D61"/>
    <mergeCell ref="E61:H61"/>
    <mergeCell ref="C58:D58"/>
    <mergeCell ref="F58:H58"/>
    <mergeCell ref="C59:D59"/>
    <mergeCell ref="E59:H59"/>
    <mergeCell ref="C60:D60"/>
    <mergeCell ref="E60:H60"/>
    <mergeCell ref="C24:D24"/>
    <mergeCell ref="E24:H24"/>
    <mergeCell ref="C25:D25"/>
    <mergeCell ref="E25:H25"/>
    <mergeCell ref="F53:H53"/>
    <mergeCell ref="C51:D51"/>
    <mergeCell ref="F51:H51"/>
    <mergeCell ref="C45:D45"/>
    <mergeCell ref="F45:H45"/>
    <mergeCell ref="C46:D46"/>
    <mergeCell ref="F46:H46"/>
    <mergeCell ref="C47:D47"/>
    <mergeCell ref="F47:H47"/>
    <mergeCell ref="C41:D41"/>
    <mergeCell ref="F41:H41"/>
    <mergeCell ref="C43:D43"/>
    <mergeCell ref="C54:D54"/>
    <mergeCell ref="F54:H54"/>
    <mergeCell ref="C57:D57"/>
    <mergeCell ref="F57:H57"/>
    <mergeCell ref="C48:D48"/>
    <mergeCell ref="F48:H48"/>
    <mergeCell ref="C49:D49"/>
    <mergeCell ref="F49:H49"/>
    <mergeCell ref="C52:I52"/>
    <mergeCell ref="C55:D55"/>
    <mergeCell ref="F55:H55"/>
    <mergeCell ref="C56:D56"/>
    <mergeCell ref="F56:H56"/>
    <mergeCell ref="E35:H35"/>
    <mergeCell ref="C36:I36"/>
    <mergeCell ref="F43:H43"/>
    <mergeCell ref="C44:D44"/>
    <mergeCell ref="F44:H44"/>
    <mergeCell ref="C53:D53"/>
    <mergeCell ref="C38:D38"/>
    <mergeCell ref="F38:H38"/>
    <mergeCell ref="C39:D39"/>
    <mergeCell ref="F39:H39"/>
    <mergeCell ref="C40:I40"/>
    <mergeCell ref="C42:D42"/>
    <mergeCell ref="F42:H42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12:D12"/>
    <mergeCell ref="E12:H12"/>
    <mergeCell ref="C13:I13"/>
    <mergeCell ref="C14:D14"/>
    <mergeCell ref="E14:H14"/>
    <mergeCell ref="C15:D15"/>
    <mergeCell ref="E15:H15"/>
    <mergeCell ref="C16:D16"/>
    <mergeCell ref="E16:H16"/>
    <mergeCell ref="G1:I1"/>
    <mergeCell ref="B5:I5"/>
    <mergeCell ref="B6:I6"/>
    <mergeCell ref="F2:I3"/>
    <mergeCell ref="F7:G7"/>
    <mergeCell ref="F4:I4"/>
    <mergeCell ref="C9:I9"/>
    <mergeCell ref="C11:D11"/>
    <mergeCell ref="E11:H11"/>
    <mergeCell ref="C22:D22"/>
    <mergeCell ref="E22:H22"/>
    <mergeCell ref="C23:D23"/>
    <mergeCell ref="E23:H23"/>
    <mergeCell ref="C50:D50"/>
    <mergeCell ref="F50:H50"/>
    <mergeCell ref="C26:D26"/>
    <mergeCell ref="E26:H26"/>
    <mergeCell ref="C27:D27"/>
    <mergeCell ref="E27:H27"/>
    <mergeCell ref="C28:D28"/>
    <mergeCell ref="E28:H28"/>
    <mergeCell ref="C29:D29"/>
    <mergeCell ref="E29:H29"/>
    <mergeCell ref="C30:D30"/>
    <mergeCell ref="E30:H30"/>
    <mergeCell ref="C31:D31"/>
    <mergeCell ref="E31:H31"/>
    <mergeCell ref="C32:I32"/>
    <mergeCell ref="C33:D33"/>
    <mergeCell ref="E33:H33"/>
    <mergeCell ref="C34:D34"/>
    <mergeCell ref="E34:H34"/>
    <mergeCell ref="C35:D35"/>
  </mergeCells>
  <pageMargins left="0.7" right="0.7" top="0.75" bottom="0.75" header="0.51180555555555496" footer="0.51180555555555496"/>
  <pageSetup paperSize="9" scale="95" firstPageNumber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Додаток4</vt:lpstr>
      <vt:lpstr>Лист2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2023-09-29T10:00:56Z</cp:lastPrinted>
  <dcterms:created xsi:type="dcterms:W3CDTF">2006-09-16T00:00:00Z</dcterms:created>
  <dcterms:modified xsi:type="dcterms:W3CDTF">2023-09-29T10:01:07Z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