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825" yWindow="-150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Лист1!$A$1:$K$60</definedName>
  </definedNames>
  <calcPr calcId="145621"/>
</workbook>
</file>

<file path=xl/calcChain.xml><?xml version="1.0" encoding="utf-8"?>
<calcChain xmlns="http://schemas.openxmlformats.org/spreadsheetml/2006/main">
  <c r="I48" i="1" l="1"/>
  <c r="I44" i="1"/>
  <c r="I25" i="1" l="1"/>
  <c r="I50" i="1" l="1"/>
  <c r="I26" i="1"/>
  <c r="I46" i="1" l="1"/>
  <c r="I56" i="1" l="1"/>
  <c r="I23" i="1" l="1"/>
  <c r="I17" i="1" l="1"/>
  <c r="I55" i="1" l="1"/>
  <c r="I59" i="1" s="1"/>
  <c r="I49" i="1"/>
  <c r="I47" i="1" l="1"/>
  <c r="I42" i="1" l="1"/>
  <c r="I37" i="1"/>
  <c r="I30" i="1"/>
  <c r="I24" i="1"/>
  <c r="I22" i="1"/>
  <c r="I20" i="1"/>
  <c r="I18" i="1"/>
  <c r="I16" i="1"/>
  <c r="I14" i="1"/>
  <c r="I58" i="1" l="1"/>
  <c r="I57" i="1" s="1"/>
  <c r="I34" i="1"/>
  <c r="I33" i="1" s="1"/>
</calcChain>
</file>

<file path=xl/sharedStrings.xml><?xml version="1.0" encoding="utf-8"?>
<sst xmlns="http://schemas.openxmlformats.org/spreadsheetml/2006/main" count="116" uniqueCount="67">
  <si>
    <t xml:space="preserve">Додаток № 4 </t>
  </si>
  <si>
    <t>Міжбюджетні трансферти на 2022 рік</t>
  </si>
  <si>
    <t>23501000000</t>
  </si>
  <si>
    <t>(код бюджету)</t>
  </si>
  <si>
    <t>1. Показники міжбюджетних трансфертів з інших бюджетів</t>
  </si>
  <si>
    <t>(грн.)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</si>
  <si>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</si>
  <si>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</si>
  <si>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Усього</t>
  </si>
  <si>
    <t>1</t>
  </si>
  <si>
    <t>2</t>
  </si>
  <si>
    <t>3</t>
  </si>
  <si>
    <t>І. Трансферти до загального фонду бюджету</t>
  </si>
  <si>
    <t>41020100</t>
  </si>
  <si>
    <t>Базова дотація</t>
  </si>
  <si>
    <t>99000000000</t>
  </si>
  <si>
    <t>Державний бюджет України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</si>
  <si>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</si>
  <si>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</si>
  <si>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</si>
  <si>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</si>
  <si>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</si>
  <si>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</si>
  <si>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</si>
  <si>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</si>
  <si>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</si>
  <si>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</si>
  <si>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23527000000</t>
  </si>
  <si>
    <t>Бюджет Балаклеївської сільської територіальної громади</t>
  </si>
  <si>
    <t>23529000000</t>
  </si>
  <si>
    <t>Бюджет Березняківської сільської територіальної громади</t>
  </si>
  <si>
    <t>23547000000</t>
  </si>
  <si>
    <t>Бюджет Сагунівської сільської територіальної громади</t>
  </si>
  <si>
    <t>23549000000</t>
  </si>
  <si>
    <t>Бюджет Тернівської сільської територіальної громади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</si>
  <si>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</si>
  <si>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</si>
  <si>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</si>
  <si>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</si>
  <si>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</si>
  <si>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</si>
  <si>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</si>
  <si>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І. Трансферти із загального фонду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</si>
  <si>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</si>
  <si>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/>
  </si>
  <si>
    <t>2. Показники міжбюджетних трансфертів іншим бюджетам</t>
  </si>
  <si>
    <t>3719770</t>
  </si>
  <si>
    <t>9770</t>
  </si>
  <si>
    <t>23521000000</t>
  </si>
  <si>
    <t>Бюджет Степанківської сільської територіальної громади</t>
  </si>
  <si>
    <t>23551000000</t>
  </si>
  <si>
    <t>Бюджет Червонослобідської сільської територіальної громади</t>
  </si>
  <si>
    <t>ІІ. Трансферти із спеціального фонду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</si>
  <si>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</si>
  <si>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</si>
  <si>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</si>
  <si>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Районний бюджет Черкаського району</t>
  </si>
  <si>
    <t xml:space="preserve">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</si>
  <si>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</si>
  <si>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3719750</t>
  </si>
  <si>
    <t>9750</t>
  </si>
  <si>
    <t>Субвенція з місцевого бюджету на співфінансування інвестиційних проектів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</si>
  <si>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</si>
  <si>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
</t>
  </si>
  <si>
    <t>Тетяна ДІБРОВА</t>
  </si>
  <si>
    <t>Секретар сільської ради</t>
  </si>
  <si>
    <t>(в редакції рішення сесії  від 09.11.2022 р.№ 42-1/VIII)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</si>
</sst>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SansSerif"/>
    </font>
    <font>
      <sz val="7"/>
      <color theme="1"/>
      <name val="Calibri"/>
      <family val="2"/>
      <scheme val="minor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7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7" fillId="0" borderId="0"/>
  </cellStyleXfs>
  <cellXfs count="74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top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right" vertical="top" wrapText="1"/>
    </xf>
    <xf numFmtId="4" fontId="7" fillId="2" borderId="3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7" fillId="0" borderId="3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horizontal="right" vertical="top" wrapText="1"/>
    </xf>
    <xf numFmtId="0" fontId="0" fillId="0" borderId="8" xfId="0" applyBorder="1"/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right" vertical="top" wrapText="1"/>
    </xf>
    <xf numFmtId="0" fontId="12" fillId="2" borderId="0" xfId="0" applyFont="1" applyFill="1" applyBorder="1" applyAlignment="1" applyProtection="1">
      <alignment vertical="top" wrapText="1"/>
    </xf>
    <xf numFmtId="0" fontId="14" fillId="2" borderId="0" xfId="0" applyFont="1" applyFill="1"/>
    <xf numFmtId="0" fontId="13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vertical="top" wrapText="1"/>
    </xf>
    <xf numFmtId="0" fontId="14" fillId="0" borderId="0" xfId="0" applyFont="1"/>
    <xf numFmtId="0" fontId="12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vertical="top" wrapText="1"/>
    </xf>
    <xf numFmtId="0" fontId="15" fillId="0" borderId="0" xfId="0" applyFont="1" applyAlignment="1">
      <alignment horizontal="right"/>
    </xf>
    <xf numFmtId="4" fontId="9" fillId="0" borderId="3" xfId="0" applyNumberFormat="1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center" vertical="top" wrapText="1"/>
    </xf>
    <xf numFmtId="4" fontId="18" fillId="0" borderId="3" xfId="0" applyNumberFormat="1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top" wrapText="1"/>
    </xf>
    <xf numFmtId="0" fontId="18" fillId="0" borderId="6" xfId="0" applyFont="1" applyBorder="1" applyAlignment="1" applyProtection="1">
      <alignment horizontal="center" vertical="top" wrapText="1"/>
    </xf>
    <xf numFmtId="0" fontId="18" fillId="0" borderId="5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left" wrapText="1"/>
    </xf>
    <xf numFmtId="0" fontId="10" fillId="0" borderId="6" xfId="0" applyFont="1" applyBorder="1" applyAlignment="1" applyProtection="1">
      <alignment horizontal="left" wrapText="1"/>
    </xf>
    <xf numFmtId="0" fontId="10" fillId="0" borderId="5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wrapText="1"/>
    </xf>
    <xf numFmtId="0" fontId="12" fillId="2" borderId="0" xfId="0" applyFont="1" applyFill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4" fontId="20" fillId="2" borderId="3" xfId="0" applyNumberFormat="1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Обычный 9_Додатк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topLeftCell="B50" zoomScale="205" zoomScaleNormal="130" zoomScaleSheetLayoutView="205" workbookViewId="0">
      <selection activeCell="I48" sqref="I48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8.5703125" customWidth="1"/>
    <col min="8" max="8" width="6" customWidth="1"/>
    <col min="9" max="9" width="15.140625" customWidth="1"/>
    <col min="10" max="11" width="8.85546875" hidden="1" customWidth="1"/>
  </cols>
  <sheetData>
    <row r="1" spans="1:11" s="25" customFormat="1" ht="10.5">
      <c r="A1" s="22"/>
      <c r="B1" s="22"/>
      <c r="C1" s="22"/>
      <c r="D1" s="22"/>
      <c r="E1" s="22"/>
      <c r="F1" s="23"/>
      <c r="G1" s="67" t="s">
        <v>0</v>
      </c>
      <c r="H1" s="67"/>
      <c r="I1" s="67"/>
      <c r="J1" s="24"/>
      <c r="K1" s="24"/>
    </row>
    <row r="2" spans="1:11" s="28" customFormat="1" ht="15" customHeight="1">
      <c r="A2" s="26"/>
      <c r="D2" s="31"/>
      <c r="E2" s="31"/>
      <c r="F2" s="68" t="s">
        <v>62</v>
      </c>
      <c r="G2" s="68"/>
      <c r="H2" s="68"/>
      <c r="I2" s="68"/>
      <c r="J2" s="27"/>
      <c r="K2" s="27"/>
    </row>
    <row r="3" spans="1:11" s="28" customFormat="1" ht="10.5" customHeight="1">
      <c r="A3" s="26"/>
      <c r="B3" s="30"/>
      <c r="C3" s="32"/>
      <c r="E3" s="68" t="s">
        <v>63</v>
      </c>
      <c r="F3" s="68"/>
      <c r="G3" s="68"/>
      <c r="H3" s="68"/>
      <c r="I3" s="68"/>
      <c r="J3" s="29"/>
      <c r="K3" s="29"/>
    </row>
    <row r="4" spans="1:11" ht="11.25" customHeight="1">
      <c r="A4" s="1"/>
      <c r="B4" s="1"/>
      <c r="C4" s="1"/>
      <c r="D4" s="1"/>
      <c r="E4" s="1"/>
      <c r="F4" s="70" t="s">
        <v>66</v>
      </c>
      <c r="G4" s="70"/>
      <c r="H4" s="70"/>
      <c r="I4" s="70"/>
      <c r="J4" s="1"/>
    </row>
    <row r="5" spans="1:11">
      <c r="A5" s="1"/>
      <c r="B5" s="69" t="s">
        <v>1</v>
      </c>
      <c r="C5" s="69"/>
      <c r="D5" s="69"/>
      <c r="E5" s="69"/>
      <c r="F5" s="69"/>
      <c r="G5" s="69"/>
      <c r="H5" s="69"/>
      <c r="I5" s="69"/>
      <c r="J5" s="1"/>
    </row>
    <row r="6" spans="1:11">
      <c r="A6" s="1"/>
      <c r="C6" s="2"/>
      <c r="D6" s="2"/>
      <c r="E6" s="2"/>
      <c r="F6" s="66" t="s">
        <v>2</v>
      </c>
      <c r="G6" s="66"/>
      <c r="H6" s="2"/>
      <c r="I6" s="2"/>
      <c r="J6" s="1"/>
    </row>
    <row r="7" spans="1:11">
      <c r="A7" s="1"/>
      <c r="B7" s="1"/>
      <c r="C7" s="1"/>
      <c r="D7" s="1"/>
      <c r="E7" s="1"/>
      <c r="F7" s="71" t="s">
        <v>3</v>
      </c>
      <c r="G7" s="71"/>
      <c r="H7" s="1"/>
      <c r="I7" s="1"/>
      <c r="J7" s="1"/>
    </row>
    <row r="8" spans="1:11" ht="9.7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>
      <c r="A9" s="1"/>
      <c r="B9" s="1"/>
      <c r="C9" s="72" t="s">
        <v>4</v>
      </c>
      <c r="D9" s="72"/>
      <c r="E9" s="72"/>
      <c r="F9" s="72"/>
      <c r="G9" s="72"/>
      <c r="H9" s="72"/>
      <c r="I9" s="72"/>
      <c r="J9" s="1"/>
    </row>
    <row r="10" spans="1:11">
      <c r="A10" s="1"/>
      <c r="B10" s="1"/>
      <c r="C10" s="1"/>
      <c r="D10" s="1"/>
      <c r="E10" s="1"/>
      <c r="F10" s="1"/>
      <c r="G10" s="1"/>
      <c r="H10" s="1"/>
      <c r="I10" s="3" t="s">
        <v>5</v>
      </c>
      <c r="J10" s="1"/>
    </row>
    <row r="11" spans="1:11" ht="37.5" customHeight="1">
      <c r="A11" s="1"/>
      <c r="B11" s="1"/>
      <c r="C11" s="54" t="s">
        <v>6</v>
      </c>
      <c r="D11" s="54"/>
      <c r="E11" s="54" t="s">
        <v>7</v>
      </c>
      <c r="F11" s="54"/>
      <c r="G11" s="54"/>
      <c r="H11" s="54"/>
      <c r="I11" s="4" t="s">
        <v>8</v>
      </c>
      <c r="J11" s="1"/>
    </row>
    <row r="12" spans="1:11" ht="10.5" customHeight="1">
      <c r="A12" s="1"/>
      <c r="B12" s="1"/>
      <c r="C12" s="55" t="s">
        <v>9</v>
      </c>
      <c r="D12" s="55"/>
      <c r="E12" s="55" t="s">
        <v>10</v>
      </c>
      <c r="F12" s="55"/>
      <c r="G12" s="55"/>
      <c r="H12" s="55"/>
      <c r="I12" s="5" t="s">
        <v>11</v>
      </c>
      <c r="J12" s="1"/>
    </row>
    <row r="13" spans="1:11">
      <c r="A13" s="1"/>
      <c r="B13" s="1"/>
      <c r="C13" s="41" t="s">
        <v>12</v>
      </c>
      <c r="D13" s="41"/>
      <c r="E13" s="41"/>
      <c r="F13" s="41"/>
      <c r="G13" s="41"/>
      <c r="H13" s="41"/>
      <c r="I13" s="41"/>
      <c r="J13" s="1"/>
    </row>
    <row r="14" spans="1:11">
      <c r="A14" s="1"/>
      <c r="B14" s="1"/>
      <c r="C14" s="42" t="s">
        <v>13</v>
      </c>
      <c r="D14" s="42"/>
      <c r="E14" s="43" t="s">
        <v>14</v>
      </c>
      <c r="F14" s="43"/>
      <c r="G14" s="43"/>
      <c r="H14" s="43"/>
      <c r="I14" s="6">
        <f>I15</f>
        <v>9280200</v>
      </c>
      <c r="J14" s="1"/>
    </row>
    <row r="15" spans="1:11">
      <c r="A15" s="1"/>
      <c r="B15" s="1"/>
      <c r="C15" s="36" t="s">
        <v>15</v>
      </c>
      <c r="D15" s="36"/>
      <c r="E15" s="40" t="s">
        <v>16</v>
      </c>
      <c r="F15" s="40"/>
      <c r="G15" s="40"/>
      <c r="H15" s="40"/>
      <c r="I15" s="7">
        <v>9280200</v>
      </c>
      <c r="J15" s="1"/>
    </row>
    <row r="16" spans="1:11">
      <c r="A16" s="1"/>
      <c r="B16" s="1"/>
      <c r="C16" s="42" t="s">
        <v>17</v>
      </c>
      <c r="D16" s="42"/>
      <c r="E16" s="43" t="s">
        <v>18</v>
      </c>
      <c r="F16" s="43"/>
      <c r="G16" s="43"/>
      <c r="H16" s="43"/>
      <c r="I16" s="6">
        <f>I17</f>
        <v>23132300</v>
      </c>
      <c r="J16" s="1"/>
    </row>
    <row r="17" spans="1:10">
      <c r="A17" s="1"/>
      <c r="B17" s="1"/>
      <c r="C17" s="36" t="s">
        <v>15</v>
      </c>
      <c r="D17" s="36"/>
      <c r="E17" s="40" t="s">
        <v>16</v>
      </c>
      <c r="F17" s="40"/>
      <c r="G17" s="40"/>
      <c r="H17" s="40"/>
      <c r="I17" s="7">
        <f>25702600-2570300</f>
        <v>23132300</v>
      </c>
      <c r="J17" s="1"/>
    </row>
    <row r="18" spans="1:10" ht="32.25" customHeight="1">
      <c r="A18" s="1"/>
      <c r="B18" s="1"/>
      <c r="C18" s="42">
        <v>41040200</v>
      </c>
      <c r="D18" s="42"/>
      <c r="E18" s="43" t="s">
        <v>19</v>
      </c>
      <c r="F18" s="43"/>
      <c r="G18" s="43"/>
      <c r="H18" s="43"/>
      <c r="I18" s="6">
        <f>I19</f>
        <v>177500</v>
      </c>
      <c r="J18" s="1"/>
    </row>
    <row r="19" spans="1:10">
      <c r="A19" s="1"/>
      <c r="B19" s="1"/>
      <c r="C19" s="36" t="s">
        <v>20</v>
      </c>
      <c r="D19" s="36"/>
      <c r="E19" s="40" t="s">
        <v>21</v>
      </c>
      <c r="F19" s="40"/>
      <c r="G19" s="40"/>
      <c r="H19" s="40"/>
      <c r="I19" s="7">
        <v>177500</v>
      </c>
      <c r="J19" s="1"/>
    </row>
    <row r="20" spans="1:10" ht="51.75" customHeight="1">
      <c r="A20" s="1"/>
      <c r="B20" s="1"/>
      <c r="C20" s="42">
        <v>41040500</v>
      </c>
      <c r="D20" s="42"/>
      <c r="E20" s="43" t="s">
        <v>22</v>
      </c>
      <c r="F20" s="43"/>
      <c r="G20" s="43"/>
      <c r="H20" s="43"/>
      <c r="I20" s="6">
        <f>I21</f>
        <v>1795300</v>
      </c>
      <c r="J20" s="1"/>
    </row>
    <row r="21" spans="1:10">
      <c r="A21" s="1"/>
      <c r="B21" s="1"/>
      <c r="C21" s="36" t="s">
        <v>20</v>
      </c>
      <c r="D21" s="36"/>
      <c r="E21" s="40" t="s">
        <v>21</v>
      </c>
      <c r="F21" s="40"/>
      <c r="G21" s="40"/>
      <c r="H21" s="40"/>
      <c r="I21" s="7">
        <v>1795300</v>
      </c>
      <c r="J21" s="1"/>
    </row>
    <row r="22" spans="1:10" ht="33.75" customHeight="1">
      <c r="A22" s="1"/>
      <c r="B22" s="1"/>
      <c r="C22" s="42" t="s">
        <v>23</v>
      </c>
      <c r="D22" s="42"/>
      <c r="E22" s="43" t="s">
        <v>24</v>
      </c>
      <c r="F22" s="43"/>
      <c r="G22" s="43"/>
      <c r="H22" s="43"/>
      <c r="I22" s="6">
        <f>I23</f>
        <v>125186</v>
      </c>
      <c r="J22" s="1"/>
    </row>
    <row r="23" spans="1:10">
      <c r="A23" s="1"/>
      <c r="B23" s="1"/>
      <c r="C23" s="36" t="s">
        <v>20</v>
      </c>
      <c r="D23" s="36"/>
      <c r="E23" s="40" t="s">
        <v>21</v>
      </c>
      <c r="F23" s="40"/>
      <c r="G23" s="40"/>
      <c r="H23" s="40"/>
      <c r="I23" s="7">
        <f>139052-10318-3548</f>
        <v>125186</v>
      </c>
      <c r="J23" s="1"/>
    </row>
    <row r="24" spans="1:10">
      <c r="A24" s="1"/>
      <c r="B24" s="1"/>
      <c r="C24" s="42" t="s">
        <v>25</v>
      </c>
      <c r="D24" s="42"/>
      <c r="E24" s="43" t="s">
        <v>26</v>
      </c>
      <c r="F24" s="43"/>
      <c r="G24" s="43"/>
      <c r="H24" s="43"/>
      <c r="I24" s="6">
        <f>SUM(I25:I29)</f>
        <v>811715</v>
      </c>
      <c r="J24" s="1"/>
    </row>
    <row r="25" spans="1:10">
      <c r="A25" s="1"/>
      <c r="B25" s="1"/>
      <c r="C25" s="36" t="s">
        <v>20</v>
      </c>
      <c r="D25" s="36"/>
      <c r="E25" s="40" t="s">
        <v>21</v>
      </c>
      <c r="F25" s="40"/>
      <c r="G25" s="40"/>
      <c r="H25" s="40"/>
      <c r="I25" s="8">
        <f>97632+1325+200000+2163+400</f>
        <v>301520</v>
      </c>
      <c r="J25" s="1"/>
    </row>
    <row r="26" spans="1:10">
      <c r="A26" s="1"/>
      <c r="B26" s="1"/>
      <c r="C26" s="44" t="s">
        <v>27</v>
      </c>
      <c r="D26" s="57"/>
      <c r="E26" s="58" t="s">
        <v>28</v>
      </c>
      <c r="F26" s="59"/>
      <c r="G26" s="59"/>
      <c r="H26" s="60"/>
      <c r="I26" s="7">
        <f>193000</f>
        <v>193000</v>
      </c>
      <c r="J26" s="1"/>
    </row>
    <row r="27" spans="1:10">
      <c r="A27" s="1"/>
      <c r="B27" s="1"/>
      <c r="C27" s="44" t="s">
        <v>29</v>
      </c>
      <c r="D27" s="57"/>
      <c r="E27" s="58" t="s">
        <v>30</v>
      </c>
      <c r="F27" s="59"/>
      <c r="G27" s="59"/>
      <c r="H27" s="60"/>
      <c r="I27" s="7">
        <v>130052</v>
      </c>
      <c r="J27" s="1"/>
    </row>
    <row r="28" spans="1:10">
      <c r="A28" s="1"/>
      <c r="B28" s="1"/>
      <c r="C28" s="36" t="s">
        <v>31</v>
      </c>
      <c r="D28" s="36"/>
      <c r="E28" s="40" t="s">
        <v>32</v>
      </c>
      <c r="F28" s="40"/>
      <c r="G28" s="40"/>
      <c r="H28" s="40"/>
      <c r="I28" s="7">
        <v>80000</v>
      </c>
      <c r="J28" s="1"/>
    </row>
    <row r="29" spans="1:10">
      <c r="A29" s="1"/>
      <c r="B29" s="1"/>
      <c r="C29" s="36" t="s">
        <v>33</v>
      </c>
      <c r="D29" s="36"/>
      <c r="E29" s="40" t="s">
        <v>34</v>
      </c>
      <c r="F29" s="40"/>
      <c r="G29" s="40"/>
      <c r="H29" s="40"/>
      <c r="I29" s="7">
        <v>107143</v>
      </c>
      <c r="J29" s="1"/>
    </row>
    <row r="30" spans="1:10" ht="30" hidden="1" customHeight="1">
      <c r="A30" s="1"/>
      <c r="B30" s="1"/>
      <c r="C30" s="42" t="s">
        <v>35</v>
      </c>
      <c r="D30" s="42"/>
      <c r="E30" s="43" t="s">
        <v>36</v>
      </c>
      <c r="F30" s="43"/>
      <c r="G30" s="43"/>
      <c r="H30" s="43"/>
      <c r="I30" s="6">
        <f>I31</f>
        <v>0</v>
      </c>
      <c r="J30" s="1"/>
    </row>
    <row r="31" spans="1:10" ht="30" hidden="1" customHeight="1">
      <c r="A31" s="1"/>
      <c r="B31" s="1"/>
      <c r="C31" s="36" t="s">
        <v>20</v>
      </c>
      <c r="D31" s="36"/>
      <c r="E31" s="40" t="s">
        <v>21</v>
      </c>
      <c r="F31" s="40"/>
      <c r="G31" s="40"/>
      <c r="H31" s="40"/>
      <c r="I31" s="7"/>
      <c r="J31" s="1"/>
    </row>
    <row r="32" spans="1:10">
      <c r="A32" s="1"/>
      <c r="B32" s="1"/>
      <c r="C32" s="41" t="s">
        <v>37</v>
      </c>
      <c r="D32" s="41"/>
      <c r="E32" s="41"/>
      <c r="F32" s="41"/>
      <c r="G32" s="41"/>
      <c r="H32" s="41"/>
      <c r="I32" s="41"/>
      <c r="J32" s="1"/>
    </row>
    <row r="33" spans="1:10">
      <c r="A33" s="1"/>
      <c r="B33" s="1"/>
      <c r="C33" s="36" t="s">
        <v>38</v>
      </c>
      <c r="D33" s="36"/>
      <c r="E33" s="39" t="s">
        <v>39</v>
      </c>
      <c r="F33" s="39"/>
      <c r="G33" s="39"/>
      <c r="H33" s="39"/>
      <c r="I33" s="9">
        <f>I34</f>
        <v>35322201</v>
      </c>
      <c r="J33" s="1"/>
    </row>
    <row r="34" spans="1:10">
      <c r="A34" s="1"/>
      <c r="B34" s="1"/>
      <c r="C34" s="36" t="s">
        <v>38</v>
      </c>
      <c r="D34" s="36"/>
      <c r="E34" s="37" t="s">
        <v>40</v>
      </c>
      <c r="F34" s="37"/>
      <c r="G34" s="37"/>
      <c r="H34" s="37"/>
      <c r="I34" s="9">
        <f>I30+I24+I18+I16+I14+I22+I20</f>
        <v>35322201</v>
      </c>
      <c r="J34" s="1"/>
    </row>
    <row r="35" spans="1:10">
      <c r="A35" s="1"/>
      <c r="B35" s="1"/>
      <c r="C35" s="36" t="s">
        <v>38</v>
      </c>
      <c r="D35" s="36"/>
      <c r="E35" s="37" t="s">
        <v>41</v>
      </c>
      <c r="F35" s="37"/>
      <c r="G35" s="37"/>
      <c r="H35" s="37"/>
      <c r="I35" s="9">
        <v>0</v>
      </c>
      <c r="J35" s="1"/>
    </row>
    <row r="36" spans="1:10">
      <c r="A36" s="1"/>
      <c r="B36" s="1"/>
      <c r="C36" s="41" t="s">
        <v>42</v>
      </c>
      <c r="D36" s="41"/>
      <c r="E36" s="41"/>
      <c r="F36" s="41"/>
      <c r="G36" s="41"/>
      <c r="H36" s="41"/>
      <c r="I36" s="41"/>
      <c r="J36" s="1"/>
    </row>
    <row r="37" spans="1:10" ht="69.75" customHeight="1">
      <c r="A37" s="1"/>
      <c r="B37" s="1"/>
      <c r="C37" s="61">
        <v>3719160</v>
      </c>
      <c r="D37" s="62"/>
      <c r="E37" s="10">
        <v>9160</v>
      </c>
      <c r="F37" s="63" t="s">
        <v>43</v>
      </c>
      <c r="G37" s="64"/>
      <c r="H37" s="65"/>
      <c r="I37" s="33">
        <f>I38</f>
        <v>500000</v>
      </c>
      <c r="J37" s="1"/>
    </row>
    <row r="38" spans="1:10">
      <c r="A38" s="1"/>
      <c r="B38" s="1"/>
      <c r="C38" s="36" t="s">
        <v>27</v>
      </c>
      <c r="D38" s="36"/>
      <c r="E38" s="11" t="s">
        <v>44</v>
      </c>
      <c r="F38" s="40" t="s">
        <v>28</v>
      </c>
      <c r="G38" s="40"/>
      <c r="H38" s="40"/>
      <c r="I38" s="8">
        <v>500000</v>
      </c>
      <c r="J38" s="1"/>
    </row>
    <row r="39" spans="1:10" ht="37.5" customHeight="1">
      <c r="A39" s="1"/>
      <c r="B39" s="1"/>
      <c r="C39" s="54" t="s">
        <v>6</v>
      </c>
      <c r="D39" s="54"/>
      <c r="E39" s="54" t="s">
        <v>7</v>
      </c>
      <c r="F39" s="54"/>
      <c r="G39" s="54"/>
      <c r="H39" s="54"/>
      <c r="I39" s="18" t="s">
        <v>8</v>
      </c>
      <c r="J39" s="1"/>
    </row>
    <row r="40" spans="1:10" ht="11.25" customHeight="1">
      <c r="A40" s="1"/>
      <c r="B40" s="1"/>
      <c r="C40" s="55" t="s">
        <v>9</v>
      </c>
      <c r="D40" s="55"/>
      <c r="E40" s="55" t="s">
        <v>10</v>
      </c>
      <c r="F40" s="55"/>
      <c r="G40" s="55"/>
      <c r="H40" s="55"/>
      <c r="I40" s="19" t="s">
        <v>11</v>
      </c>
      <c r="J40" s="1"/>
    </row>
    <row r="41" spans="1:10">
      <c r="A41" s="1"/>
      <c r="B41" s="1"/>
      <c r="C41" s="56" t="s">
        <v>45</v>
      </c>
      <c r="D41" s="56"/>
      <c r="E41" s="56"/>
      <c r="F41" s="56"/>
      <c r="G41" s="56"/>
      <c r="H41" s="56"/>
      <c r="I41" s="56"/>
      <c r="J41" s="1"/>
    </row>
    <row r="42" spans="1:10" ht="17.25" customHeight="1">
      <c r="A42" s="1"/>
      <c r="B42" s="1"/>
      <c r="C42" s="42" t="s">
        <v>46</v>
      </c>
      <c r="D42" s="42"/>
      <c r="E42" s="12" t="s">
        <v>47</v>
      </c>
      <c r="F42" s="43" t="s">
        <v>26</v>
      </c>
      <c r="G42" s="43"/>
      <c r="H42" s="43"/>
      <c r="I42" s="6">
        <f>SUM(I43:I46)</f>
        <v>1354181</v>
      </c>
      <c r="J42" s="1"/>
    </row>
    <row r="43" spans="1:10">
      <c r="A43" s="1"/>
      <c r="B43" s="1"/>
      <c r="C43" s="36" t="s">
        <v>48</v>
      </c>
      <c r="D43" s="36"/>
      <c r="E43" s="13" t="s">
        <v>44</v>
      </c>
      <c r="F43" s="40" t="s">
        <v>49</v>
      </c>
      <c r="G43" s="40"/>
      <c r="H43" s="40"/>
      <c r="I43" s="8">
        <v>1050000</v>
      </c>
      <c r="J43" s="1"/>
    </row>
    <row r="44" spans="1:10">
      <c r="A44" s="1"/>
      <c r="B44" s="1"/>
      <c r="C44" s="36" t="s">
        <v>27</v>
      </c>
      <c r="D44" s="36"/>
      <c r="E44" s="11" t="s">
        <v>44</v>
      </c>
      <c r="F44" s="40" t="s">
        <v>28</v>
      </c>
      <c r="G44" s="40"/>
      <c r="H44" s="40"/>
      <c r="I44" s="73">
        <f>50000+63000+100000+25000</f>
        <v>238000</v>
      </c>
      <c r="J44" s="1"/>
    </row>
    <row r="45" spans="1:10">
      <c r="A45" s="1"/>
      <c r="B45" s="1"/>
      <c r="C45" s="36" t="s">
        <v>33</v>
      </c>
      <c r="D45" s="36"/>
      <c r="E45" s="11" t="s">
        <v>44</v>
      </c>
      <c r="F45" s="40" t="s">
        <v>34</v>
      </c>
      <c r="G45" s="40"/>
      <c r="H45" s="40"/>
      <c r="I45" s="8">
        <v>66181</v>
      </c>
      <c r="J45" s="1"/>
    </row>
    <row r="46" spans="1:10" hidden="1">
      <c r="A46" s="1"/>
      <c r="B46" s="1"/>
      <c r="C46" s="36" t="s">
        <v>50</v>
      </c>
      <c r="D46" s="36"/>
      <c r="E46" s="11" t="s">
        <v>44</v>
      </c>
      <c r="F46" s="40" t="s">
        <v>51</v>
      </c>
      <c r="G46" s="40"/>
      <c r="H46" s="40"/>
      <c r="I46" s="8">
        <f>63000-63000+143272-143272</f>
        <v>0</v>
      </c>
      <c r="J46" s="1"/>
    </row>
    <row r="47" spans="1:10" ht="25.5" customHeight="1">
      <c r="A47" s="1"/>
      <c r="B47" s="1"/>
      <c r="C47" s="42" t="s">
        <v>53</v>
      </c>
      <c r="D47" s="42"/>
      <c r="E47" s="17" t="s">
        <v>54</v>
      </c>
      <c r="F47" s="43" t="s">
        <v>55</v>
      </c>
      <c r="G47" s="43"/>
      <c r="H47" s="43"/>
      <c r="I47" s="6">
        <f>I48+I49</f>
        <v>242150</v>
      </c>
      <c r="J47" s="1"/>
    </row>
    <row r="48" spans="1:10" ht="12.95" customHeight="1">
      <c r="A48" s="1"/>
      <c r="B48" s="1" t="s">
        <v>57</v>
      </c>
      <c r="C48" s="36" t="s">
        <v>15</v>
      </c>
      <c r="D48" s="36"/>
      <c r="E48" s="11" t="s">
        <v>44</v>
      </c>
      <c r="F48" s="38" t="s">
        <v>16</v>
      </c>
      <c r="G48" s="38"/>
      <c r="H48" s="38"/>
      <c r="I48" s="20">
        <f>40000+20000+22150+30000+50000+30000+30000</f>
        <v>222150</v>
      </c>
      <c r="J48" s="1"/>
    </row>
    <row r="49" spans="1:10" ht="12" customHeight="1">
      <c r="A49" s="1"/>
      <c r="B49" s="1"/>
      <c r="C49" s="44">
        <v>23317200000</v>
      </c>
      <c r="D49" s="45"/>
      <c r="E49" s="21"/>
      <c r="F49" s="46" t="s">
        <v>56</v>
      </c>
      <c r="G49" s="47"/>
      <c r="H49" s="48"/>
      <c r="I49" s="20">
        <f>20000</f>
        <v>20000</v>
      </c>
      <c r="J49" s="1"/>
    </row>
    <row r="50" spans="1:10" ht="74.25" customHeight="1">
      <c r="A50" s="1"/>
      <c r="B50" s="1"/>
      <c r="C50" s="49">
        <v>3719820</v>
      </c>
      <c r="D50" s="50"/>
      <c r="E50" s="34">
        <v>9820</v>
      </c>
      <c r="F50" s="51" t="s">
        <v>58</v>
      </c>
      <c r="G50" s="52"/>
      <c r="H50" s="53"/>
      <c r="I50" s="35">
        <f>I51</f>
        <v>100000</v>
      </c>
      <c r="J50" s="1"/>
    </row>
    <row r="51" spans="1:10" ht="12" customHeight="1">
      <c r="A51" s="1"/>
      <c r="B51" s="1"/>
      <c r="C51" s="36" t="s">
        <v>15</v>
      </c>
      <c r="D51" s="36"/>
      <c r="E51" s="11" t="s">
        <v>44</v>
      </c>
      <c r="F51" s="38" t="s">
        <v>16</v>
      </c>
      <c r="G51" s="38"/>
      <c r="H51" s="38"/>
      <c r="I51" s="20">
        <v>100000</v>
      </c>
      <c r="J51" s="1"/>
    </row>
    <row r="52" spans="1:10">
      <c r="A52" s="1"/>
      <c r="B52" s="1"/>
      <c r="C52" s="41" t="s">
        <v>52</v>
      </c>
      <c r="D52" s="41"/>
      <c r="E52" s="41"/>
      <c r="F52" s="41"/>
      <c r="G52" s="41"/>
      <c r="H52" s="41"/>
      <c r="I52" s="41"/>
      <c r="J52" s="1"/>
    </row>
    <row r="53" spans="1:10" ht="12.95" customHeight="1">
      <c r="A53" s="1"/>
      <c r="B53" s="1"/>
      <c r="C53" s="42" t="s">
        <v>59</v>
      </c>
      <c r="D53" s="42"/>
      <c r="E53" s="34" t="s">
        <v>60</v>
      </c>
      <c r="F53" s="43" t="s">
        <v>61</v>
      </c>
      <c r="G53" s="43"/>
      <c r="H53" s="43"/>
      <c r="I53" s="6">
        <v>11960</v>
      </c>
      <c r="J53" s="1"/>
    </row>
    <row r="54" spans="1:10" ht="12.95" customHeight="1">
      <c r="A54" s="1"/>
      <c r="B54" s="1"/>
      <c r="C54" s="36" t="s">
        <v>20</v>
      </c>
      <c r="D54" s="36"/>
      <c r="E54" s="1"/>
      <c r="F54" s="40" t="s">
        <v>21</v>
      </c>
      <c r="G54" s="40"/>
      <c r="H54" s="40"/>
      <c r="I54" s="7">
        <v>11960</v>
      </c>
      <c r="J54" s="1"/>
    </row>
    <row r="55" spans="1:10" ht="27" customHeight="1">
      <c r="A55" s="1"/>
      <c r="B55" s="1"/>
      <c r="C55" s="42" t="s">
        <v>53</v>
      </c>
      <c r="D55" s="42"/>
      <c r="E55" s="17" t="s">
        <v>54</v>
      </c>
      <c r="F55" s="43" t="s">
        <v>55</v>
      </c>
      <c r="G55" s="43"/>
      <c r="H55" s="43"/>
      <c r="I55" s="14">
        <f>I56</f>
        <v>52150</v>
      </c>
      <c r="J55" s="1"/>
    </row>
    <row r="56" spans="1:10" ht="15" customHeight="1">
      <c r="A56" s="1"/>
      <c r="B56" s="1"/>
      <c r="C56" s="36" t="s">
        <v>15</v>
      </c>
      <c r="D56" s="36"/>
      <c r="E56" s="11" t="s">
        <v>44</v>
      </c>
      <c r="F56" s="38" t="s">
        <v>16</v>
      </c>
      <c r="G56" s="38"/>
      <c r="H56" s="38"/>
      <c r="I56" s="15">
        <f>30000+22150</f>
        <v>52150</v>
      </c>
      <c r="J56" s="1"/>
    </row>
    <row r="57" spans="1:10">
      <c r="A57" s="1"/>
      <c r="B57" s="1"/>
      <c r="C57" s="36" t="s">
        <v>38</v>
      </c>
      <c r="D57" s="36"/>
      <c r="E57" s="39" t="s">
        <v>39</v>
      </c>
      <c r="F57" s="39"/>
      <c r="G57" s="39"/>
      <c r="H57" s="39"/>
      <c r="I57" s="9">
        <f>I58+I59</f>
        <v>2260441</v>
      </c>
      <c r="J57" s="1"/>
    </row>
    <row r="58" spans="1:10">
      <c r="A58" s="1"/>
      <c r="B58" s="1"/>
      <c r="C58" s="36" t="s">
        <v>38</v>
      </c>
      <c r="D58" s="36"/>
      <c r="E58" s="37" t="s">
        <v>40</v>
      </c>
      <c r="F58" s="37"/>
      <c r="G58" s="37"/>
      <c r="H58" s="37"/>
      <c r="I58" s="9">
        <f>I42+I37+I47+I50</f>
        <v>2196331</v>
      </c>
      <c r="J58" s="1"/>
    </row>
    <row r="59" spans="1:10">
      <c r="A59" s="1"/>
      <c r="B59" s="1"/>
      <c r="C59" s="36" t="s">
        <v>38</v>
      </c>
      <c r="D59" s="36"/>
      <c r="E59" s="37" t="s">
        <v>41</v>
      </c>
      <c r="F59" s="37"/>
      <c r="G59" s="37"/>
      <c r="H59" s="37"/>
      <c r="I59" s="9">
        <f>I55+I53</f>
        <v>64110</v>
      </c>
      <c r="J59" s="1"/>
    </row>
    <row r="60" spans="1:10" ht="60" customHeight="1">
      <c r="C60" s="16"/>
      <c r="D60" s="16" t="s">
        <v>65</v>
      </c>
      <c r="E60" s="16"/>
      <c r="F60" s="16"/>
      <c r="G60" s="16" t="s">
        <v>64</v>
      </c>
      <c r="H60" s="16"/>
      <c r="I60" s="16"/>
    </row>
  </sheetData>
  <mergeCells count="101">
    <mergeCell ref="F6:G6"/>
    <mergeCell ref="G1:I1"/>
    <mergeCell ref="F2:I2"/>
    <mergeCell ref="B5:I5"/>
    <mergeCell ref="E3:I3"/>
    <mergeCell ref="F4:I4"/>
    <mergeCell ref="C16:D16"/>
    <mergeCell ref="E16:H16"/>
    <mergeCell ref="F7:G7"/>
    <mergeCell ref="C9:I9"/>
    <mergeCell ref="C11:D11"/>
    <mergeCell ref="E11:H11"/>
    <mergeCell ref="C12:D12"/>
    <mergeCell ref="E12:H12"/>
    <mergeCell ref="C13:I13"/>
    <mergeCell ref="C14:D14"/>
    <mergeCell ref="E14:H14"/>
    <mergeCell ref="C15:D15"/>
    <mergeCell ref="E15:H15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E26:H26"/>
    <mergeCell ref="C32:I32"/>
    <mergeCell ref="C33:D33"/>
    <mergeCell ref="E33:H33"/>
    <mergeCell ref="C34:D34"/>
    <mergeCell ref="E34:H34"/>
    <mergeCell ref="C35:D35"/>
    <mergeCell ref="E35:H35"/>
    <mergeCell ref="C36:I36"/>
    <mergeCell ref="C37:D37"/>
    <mergeCell ref="F37:H37"/>
    <mergeCell ref="C27:D27"/>
    <mergeCell ref="E27:H27"/>
    <mergeCell ref="C29:D29"/>
    <mergeCell ref="E29:H29"/>
    <mergeCell ref="C28:D28"/>
    <mergeCell ref="E28:H28"/>
    <mergeCell ref="C30:D30"/>
    <mergeCell ref="E30:H30"/>
    <mergeCell ref="C31:D31"/>
    <mergeCell ref="E31:H31"/>
    <mergeCell ref="C39:D39"/>
    <mergeCell ref="E39:H39"/>
    <mergeCell ref="C40:D40"/>
    <mergeCell ref="E40:H40"/>
    <mergeCell ref="C44:D44"/>
    <mergeCell ref="F44:H44"/>
    <mergeCell ref="C41:I41"/>
    <mergeCell ref="C38:D38"/>
    <mergeCell ref="F38:H38"/>
    <mergeCell ref="F51:H51"/>
    <mergeCell ref="C53:D53"/>
    <mergeCell ref="F53:H53"/>
    <mergeCell ref="C54:D54"/>
    <mergeCell ref="F54:H54"/>
    <mergeCell ref="C42:D42"/>
    <mergeCell ref="F42:H42"/>
    <mergeCell ref="C43:D43"/>
    <mergeCell ref="F43:H43"/>
    <mergeCell ref="C59:D59"/>
    <mergeCell ref="E59:H59"/>
    <mergeCell ref="C56:D56"/>
    <mergeCell ref="F56:H56"/>
    <mergeCell ref="C57:D57"/>
    <mergeCell ref="E57:H57"/>
    <mergeCell ref="C58:D58"/>
    <mergeCell ref="E58:H58"/>
    <mergeCell ref="C45:D45"/>
    <mergeCell ref="F45:H45"/>
    <mergeCell ref="C46:D46"/>
    <mergeCell ref="F46:H46"/>
    <mergeCell ref="C52:I52"/>
    <mergeCell ref="C55:D55"/>
    <mergeCell ref="F55:H55"/>
    <mergeCell ref="C47:D47"/>
    <mergeCell ref="F47:H47"/>
    <mergeCell ref="C48:D48"/>
    <mergeCell ref="F48:H48"/>
    <mergeCell ref="C49:D49"/>
    <mergeCell ref="F49:H49"/>
    <mergeCell ref="C50:D50"/>
    <mergeCell ref="F50:H50"/>
    <mergeCell ref="C51:D51"/>
  </mergeCells>
  <pageMargins left="0.7" right="0.7" top="0.75" bottom="0.75" header="0.3" footer="0.3"/>
  <pageSetup paperSize="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2022-11-09T10:46:49Z</dcterms:modified>
</cp:coreProperties>
</file>