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6'!$A$1:$J$97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4" i="6" l="1"/>
  <c r="G80" i="6" l="1"/>
  <c r="H80" i="6"/>
  <c r="G89" i="6"/>
  <c r="G82" i="6"/>
  <c r="H41" i="6" l="1"/>
  <c r="G41" i="6"/>
  <c r="H40" i="6"/>
  <c r="H39" i="6" s="1"/>
  <c r="I70" i="6"/>
  <c r="J91" i="6" l="1"/>
  <c r="G91" i="6" l="1"/>
  <c r="H53" i="6"/>
  <c r="H55" i="6"/>
  <c r="H49" i="6"/>
  <c r="H48" i="6"/>
  <c r="H64" i="6"/>
  <c r="I64" i="6"/>
  <c r="J64" i="6"/>
  <c r="G65" i="6"/>
  <c r="G64" i="6" s="1"/>
  <c r="H61" i="6"/>
  <c r="H90" i="6"/>
  <c r="G92" i="6"/>
  <c r="J70" i="6" l="1"/>
  <c r="G70" i="6"/>
  <c r="H28" i="6" l="1"/>
  <c r="G27" i="6"/>
  <c r="H36" i="6"/>
  <c r="H30" i="6" s="1"/>
  <c r="H31" i="6"/>
  <c r="G31" i="6" s="1"/>
  <c r="H26" i="6"/>
  <c r="I90" i="6"/>
  <c r="J90" i="6"/>
  <c r="G93" i="6"/>
  <c r="G90" i="6" l="1"/>
  <c r="H29" i="6"/>
  <c r="H19" i="6" s="1"/>
  <c r="I39" i="6"/>
  <c r="G40" i="6"/>
  <c r="H54" i="6"/>
  <c r="I54" i="6"/>
  <c r="J54" i="6"/>
  <c r="G60" i="6"/>
  <c r="I80" i="6"/>
  <c r="J80" i="6"/>
  <c r="H78" i="6" l="1"/>
  <c r="I78" i="6"/>
  <c r="I77" i="6" s="1"/>
  <c r="J78" i="6"/>
  <c r="J77" i="6" s="1"/>
  <c r="F24" i="6" l="1"/>
  <c r="F31" i="6" s="1"/>
  <c r="G79" i="6" l="1"/>
  <c r="G78" i="6" s="1"/>
  <c r="H47" i="6"/>
  <c r="G62" i="6" l="1"/>
  <c r="G48" i="6" l="1"/>
  <c r="G49" i="6"/>
  <c r="I76" i="6" l="1"/>
  <c r="I75" i="6" s="1"/>
  <c r="J76" i="6"/>
  <c r="J75" i="6" s="1"/>
  <c r="G83" i="6"/>
  <c r="H81" i="6"/>
  <c r="H77" i="6" s="1"/>
  <c r="I68" i="6"/>
  <c r="J68" i="6"/>
  <c r="H68" i="6"/>
  <c r="G68" i="6" s="1"/>
  <c r="H66" i="6"/>
  <c r="I66" i="6"/>
  <c r="I63" i="6" s="1"/>
  <c r="J66" i="6"/>
  <c r="J63" i="6" s="1"/>
  <c r="G67" i="6"/>
  <c r="G66" i="6" s="1"/>
  <c r="H50" i="6"/>
  <c r="J47" i="6"/>
  <c r="I47" i="6"/>
  <c r="G35" i="6"/>
  <c r="G29" i="6"/>
  <c r="G88" i="6"/>
  <c r="G84" i="6"/>
  <c r="E84" i="6"/>
  <c r="F81" i="6"/>
  <c r="E81" i="6"/>
  <c r="G74" i="6"/>
  <c r="G69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4" i="6"/>
  <c r="F25" i="6"/>
  <c r="F28" i="6" s="1"/>
  <c r="E24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63" i="6" l="1"/>
  <c r="H63" i="6"/>
  <c r="E25" i="6"/>
  <c r="E28" i="6" s="1"/>
  <c r="E31" i="6"/>
  <c r="J43" i="6"/>
  <c r="H37" i="6"/>
  <c r="I43" i="6"/>
  <c r="G61" i="6"/>
  <c r="G54" i="6" s="1"/>
  <c r="J13" i="6"/>
  <c r="J12" i="6" s="1"/>
  <c r="G19" i="6"/>
  <c r="G47" i="6"/>
  <c r="G16" i="6"/>
  <c r="H14" i="6"/>
  <c r="G50" i="6"/>
  <c r="G53" i="6"/>
  <c r="G81" i="6"/>
  <c r="G77" i="6" l="1"/>
  <c r="H76" i="6"/>
  <c r="H75" i="6" s="1"/>
  <c r="J94" i="6"/>
  <c r="H43" i="6"/>
  <c r="H13" i="6" s="1"/>
  <c r="I13" i="6"/>
  <c r="I12" i="6" s="1"/>
  <c r="I94" i="6" s="1"/>
  <c r="G43" i="6"/>
  <c r="G76" i="6" l="1"/>
  <c r="G75" i="6" s="1"/>
  <c r="G13" i="6"/>
  <c r="G12" i="6" s="1"/>
  <c r="H12" i="6"/>
  <c r="H94" i="6" s="1"/>
  <c r="G94" i="6" l="1"/>
</calcChain>
</file>

<file path=xl/sharedStrings.xml><?xml version="1.0" encoding="utf-8"?>
<sst xmlns="http://schemas.openxmlformats.org/spreadsheetml/2006/main" count="359" uniqueCount="200">
  <si>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</si>
  <si>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</si>
  <si>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</si>
  <si>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</si>
  <si>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</si>
  <si>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</si>
  <si>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</si>
  <si>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</si>
  <si>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</si>
  <si>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</si>
  <si>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23501000000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</si>
  <si>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</si>
  <si>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</si>
  <si>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</si>
  <si>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</si>
  <si>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</si>
  <si>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</si>
  <si>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</si>
  <si>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</si>
  <si>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</si>
  <si>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</si>
  <si>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</si>
  <si>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</si>
  <si>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</si>
  <si>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</si>
  <si>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</si>
  <si>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</si>
  <si>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</si>
  <si>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</si>
  <si>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</si>
  <si>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</si>
  <si>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</si>
  <si>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</si>
  <si>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</si>
  <si>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</si>
  <si>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</si>
  <si>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</si>
  <si>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</si>
  <si>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</si>
  <si>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</si>
  <si>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</si>
  <si>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</si>
  <si>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</si>
  <si>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</si>
  <si>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</si>
  <si>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</si>
  <si>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</si>
  <si>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</si>
  <si>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</si>
  <si>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</si>
  <si>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</si>
  <si>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</si>
  <si>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</si>
  <si>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</si>
  <si>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</si>
  <si>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</si>
  <si>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</si>
  <si>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</si>
  <si>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</si>
  <si>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</si>
  <si>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</si>
  <si>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</si>
  <si>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</si>
  <si>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</si>
  <si>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</si>
  <si>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</si>
  <si>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</si>
  <si>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</si>
  <si>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</si>
  <si>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</si>
  <si>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</si>
  <si>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</si>
  <si>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</si>
  <si>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</si>
  <si>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</si>
  <si>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</si>
  <si>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</si>
  <si>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</si>
  <si>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</si>
  <si>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</si>
  <si>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</si>
  <si>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</si>
  <si>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</si>
  <si>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</si>
  <si>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</si>
  <si>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</si>
  <si>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</si>
  <si>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</si>
  <si>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</si>
  <si>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</si>
  <si>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</si>
  <si>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</si>
  <si>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</si>
  <si>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</si>
  <si>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</si>
  <si>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</si>
  <si>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</si>
  <si>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</si>
  <si>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</si>
  <si>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</si>
  <si>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</si>
  <si>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</si>
  <si>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</si>
  <si>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</si>
  <si>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</si>
  <si>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</si>
  <si>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</si>
  <si>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</si>
  <si>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</si>
  <si>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</si>
  <si>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</si>
  <si>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</si>
  <si>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</si>
  <si>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</si>
  <si>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</si>
  <si>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</si>
  <si>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</si>
  <si>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</si>
  <si>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</si>
  <si>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</si>
  <si>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</si>
  <si>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</si>
  <si>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</si>
  <si>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</si>
  <si>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</si>
  <si>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</si>
  <si>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Розподіл витрат місцевого бюджету на реалізацію місцевих/регіональних програм у 2024 році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</si>
  <si>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</si>
  <si>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</si>
  <si>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</si>
  <si>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</si>
  <si>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</si>
  <si>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</si>
  <si>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</si>
  <si>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</si>
  <si>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</si>
  <si>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</si>
  <si>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</si>
  <si>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</si>
  <si>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</si>
  <si>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</si>
  <si>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</si>
  <si>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</si>
  <si>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</si>
  <si>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</si>
  <si>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</si>
  <si>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</si>
  <si>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Програма «Забезпечення виконання судових рішень та виконавчих документів на 2023-2025 роки»</t>
  </si>
  <si>
    <t>рішення сільської ради від 26.09.2023 №  59-3/VIII</t>
  </si>
  <si>
    <t>Комплексна програма розвитку надання соціальних послуг КЗ «ЦНСП Білозірської сільської ради» на 2024 рік»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</si>
  <si>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</si>
  <si>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</si>
  <si>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</si>
  <si>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Про затвердження Програми та Порядку безоплатного поховання померлих (загиблих) військовослужбовців на 2024-2025 роки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</si>
  <si>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</si>
  <si>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</si>
  <si>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</si>
  <si>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</si>
  <si>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 xml:space="preserve"> рішення сільської ради від 20.12.2023 року № 64-6/VIII</t>
  </si>
  <si>
    <t xml:space="preserve"> рішення сільської ради від 20.12.2023 року № 64-7/VIII</t>
  </si>
  <si>
    <t xml:space="preserve"> рішення сільської ради від 20.12.2023 року № 64-8/VIII</t>
  </si>
  <si>
    <t xml:space="preserve"> рішення сільської ради від 20.12.2023 року № 64-32/VIII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</si>
  <si>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</si>
  <si>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</si>
  <si>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</si>
  <si>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</si>
  <si>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</si>
  <si>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</si>
  <si>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</si>
  <si>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</si>
  <si>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</si>
  <si>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  протидії тероризму на території Білозірської сільської територіальної громади на 2021-2025 роки
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</si>
  <si>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</si>
  <si>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</si>
  <si>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</si>
  <si>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</si>
  <si>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</si>
  <si>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</si>
  <si>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</si>
  <si>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</si>
  <si>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</si>
  <si>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</si>
  <si>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Про затвердження Програми створення  місцевої автоматизованої системи централізованого оповіщення Білозірської сільської територіальної громади на 2024 – 2025 роки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</si>
  <si>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</si>
  <si>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</si>
  <si>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рішення сесії від 28.02.2024 №  67-2/VIII</t>
  </si>
  <si>
    <t>Програма підтримки територіальної оборони, інших сил безпеки, сил оборони та Збройних Сил України на 2023-2025роки</t>
  </si>
  <si>
    <t>Сільський голова</t>
  </si>
  <si>
    <t>Володимир МІЦУК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</si>
  <si>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</si>
  <si>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</si>
  <si>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</si>
  <si>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</si>
  <si>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</si>
  <si>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</si>
  <si>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</si>
  <si>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</si>
  <si>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</si>
  <si>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</si>
  <si>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(в редакції рішення сесії  від 21.03.2024 р.№ 69-2/VIII)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</si>
</sst>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5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/>
    <xf numFmtId="0" fontId="7" fillId="0" borderId="0" xfId="0" applyFont="1"/>
    <xf numFmtId="0" fontId="10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/>
    <xf numFmtId="0" fontId="7" fillId="0" borderId="0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left" vertical="top" wrapText="1"/>
    </xf>
    <xf numFmtId="0" fontId="9" fillId="0" borderId="0" xfId="0" applyFont="1" applyAlignment="1" applyProtection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vertical="center" wrapText="1"/>
    </xf>
    <xf numFmtId="4" fontId="12" fillId="0" borderId="2" xfId="0" applyNumberFormat="1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0" xfId="0" applyFont="1"/>
    <xf numFmtId="0" fontId="10" fillId="0" borderId="3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/>
    <xf numFmtId="0" fontId="13" fillId="0" borderId="0" xfId="0" applyFont="1"/>
    <xf numFmtId="4" fontId="10" fillId="0" borderId="2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</xf>
    <xf numFmtId="2" fontId="7" fillId="0" borderId="5" xfId="0" applyNumberFormat="1" applyFont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0" xfId="0" applyFont="1" applyFill="1"/>
    <xf numFmtId="0" fontId="0" fillId="3" borderId="0" xfId="0" applyFill="1"/>
    <xf numFmtId="49" fontId="10" fillId="0" borderId="2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wrapText="1"/>
    </xf>
    <xf numFmtId="0" fontId="7" fillId="0" borderId="2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3" borderId="0" xfId="0" applyFont="1" applyFill="1" applyAlignment="1" applyProtection="1"/>
    <xf numFmtId="0" fontId="7" fillId="3" borderId="0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9" fillId="3" borderId="0" xfId="0" applyFont="1" applyFill="1" applyAlignment="1" applyProtection="1"/>
    <xf numFmtId="0" fontId="11" fillId="3" borderId="0" xfId="0" applyFont="1" applyFill="1" applyAlignment="1" applyProtection="1"/>
    <xf numFmtId="0" fontId="10" fillId="3" borderId="8" xfId="0" applyFont="1" applyFill="1" applyBorder="1" applyAlignment="1" applyProtection="1">
      <alignment horizontal="center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4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0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4" fontId="10" fillId="5" borderId="8" xfId="0" applyNumberFormat="1" applyFont="1" applyFill="1" applyBorder="1" applyAlignment="1" applyProtection="1">
      <alignment horizontal="right" vertical="center" wrapText="1"/>
    </xf>
    <xf numFmtId="4" fontId="7" fillId="5" borderId="8" xfId="0" applyNumberFormat="1" applyFont="1" applyFill="1" applyBorder="1" applyAlignment="1" applyProtection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0" fontId="7" fillId="5" borderId="0" xfId="0" applyFont="1" applyFill="1" applyBorder="1" applyAlignment="1" applyProtection="1">
      <alignment horizontal="left" vertical="top" wrapText="1"/>
    </xf>
    <xf numFmtId="0" fontId="7" fillId="5" borderId="0" xfId="0" applyFont="1" applyFill="1"/>
    <xf numFmtId="0" fontId="17" fillId="0" borderId="6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vertical="center" wrapText="1"/>
    </xf>
    <xf numFmtId="4" fontId="6" fillId="0" borderId="0" xfId="0" applyNumberFormat="1" applyFont="1" applyAlignment="1" applyProtection="1">
      <alignment wrapText="1"/>
    </xf>
    <xf numFmtId="0" fontId="18" fillId="0" borderId="0" xfId="0" applyFont="1" applyAlignment="1" applyProtection="1">
      <alignment horizontal="right"/>
    </xf>
    <xf numFmtId="0" fontId="17" fillId="0" borderId="0" xfId="0" applyFont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center" wrapText="1"/>
    </xf>
    <xf numFmtId="0" fontId="18" fillId="5" borderId="8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2" fillId="0" borderId="0" xfId="0" applyFont="1" applyAlignment="1">
      <alignment wrapText="1"/>
    </xf>
    <xf numFmtId="0" fontId="19" fillId="0" borderId="0" xfId="0" applyFont="1" applyAlignment="1" applyProtection="1"/>
    <xf numFmtId="49" fontId="10" fillId="0" borderId="8" xfId="0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top" wrapText="1"/>
    </xf>
    <xf numFmtId="0" fontId="1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0"/>
  <sheetViews>
    <sheetView tabSelected="1" view="pageBreakPreview" topLeftCell="A88" zoomScaleNormal="100" zoomScaleSheetLayoutView="100" zoomScalePageLayoutView="95" workbookViewId="0">
      <selection activeCell="K94" sqref="K94"/>
    </sheetView>
  </sheetViews>
  <sheetFormatPr defaultRowHeight="15" x14ac:dyDescent="0.25"/>
  <cols>
    <col min="1" max="1" width="12.5703125" style="2" customWidth="1"/>
    <col min="2" max="2" width="10.42578125" style="2" customWidth="1"/>
    <col min="3" max="3" width="11.140625" style="2" customWidth="1"/>
    <col min="4" max="4" width="36.42578125" style="2" customWidth="1"/>
    <col min="5" max="5" width="36.42578125" style="58" customWidth="1"/>
    <col min="6" max="6" width="29.28515625" style="120" customWidth="1"/>
    <col min="7" max="7" width="14.42578125" style="5" customWidth="1"/>
    <col min="8" max="8" width="15.28515625" style="2" customWidth="1"/>
    <col min="9" max="9" width="11.42578125" style="2"/>
    <col min="10" max="10" width="12.85546875" style="3" customWidth="1"/>
    <col min="11" max="11" width="10.7109375" style="3" customWidth="1"/>
    <col min="12" max="253" width="7.85546875" style="3" customWidth="1"/>
    <col min="254" max="254" width="9.140625" style="3" hidden="1" customWidth="1"/>
    <col min="255" max="255" width="14.140625" style="3" customWidth="1"/>
    <col min="256" max="256" width="14.5703125" style="3" customWidth="1"/>
    <col min="257" max="257" width="15.28515625" style="3" customWidth="1"/>
    <col min="258" max="258" width="33" style="3" customWidth="1"/>
    <col min="259" max="259" width="29.28515625" style="3" customWidth="1"/>
    <col min="260" max="260" width="17" style="3" customWidth="1"/>
    <col min="261" max="264" width="12.5703125" style="3" customWidth="1"/>
    <col min="265" max="265" width="3.7109375" style="3" customWidth="1"/>
    <col min="266" max="509" width="7.85546875" style="3" customWidth="1"/>
    <col min="510" max="510" width="9.140625" style="3" hidden="1" customWidth="1"/>
    <col min="511" max="511" width="14.140625" style="3" customWidth="1"/>
    <col min="512" max="512" width="14.5703125" style="3" customWidth="1"/>
    <col min="513" max="513" width="15.28515625" style="3" customWidth="1"/>
    <col min="514" max="514" width="33" style="3" customWidth="1"/>
    <col min="515" max="515" width="29.28515625" style="3" customWidth="1"/>
    <col min="516" max="516" width="17" style="3" customWidth="1"/>
    <col min="517" max="520" width="12.5703125" style="3" customWidth="1"/>
    <col min="521" max="521" width="3.7109375" style="3" customWidth="1"/>
    <col min="522" max="765" width="7.85546875" style="3" customWidth="1"/>
    <col min="766" max="766" width="9.140625" style="3" hidden="1" customWidth="1"/>
    <col min="767" max="767" width="14.140625" style="3" customWidth="1"/>
    <col min="768" max="768" width="14.5703125" style="3" customWidth="1"/>
    <col min="769" max="769" width="15.28515625" style="3" customWidth="1"/>
    <col min="770" max="770" width="33" style="3" customWidth="1"/>
    <col min="771" max="771" width="29.28515625" style="3" customWidth="1"/>
    <col min="772" max="772" width="17" style="3" customWidth="1"/>
    <col min="773" max="776" width="12.5703125" style="3" customWidth="1"/>
    <col min="777" max="777" width="3.7109375" style="3" customWidth="1"/>
    <col min="778" max="1021" width="7.85546875" style="3" customWidth="1"/>
    <col min="1022" max="1022" width="9.140625" style="3" hidden="1" customWidth="1"/>
    <col min="1023" max="1023" width="14.140625" style="3" customWidth="1"/>
    <col min="1024" max="1025" width="14.5703125" style="3" customWidth="1"/>
  </cols>
  <sheetData>
    <row r="1" spans="1:1025" ht="12.75" customHeight="1" x14ac:dyDescent="0.25">
      <c r="F1" s="100"/>
      <c r="G1" s="73"/>
      <c r="H1" s="74"/>
      <c r="I1" s="134" t="s">
        <v>146</v>
      </c>
      <c r="J1" s="134"/>
      <c r="K1" s="6"/>
    </row>
    <row r="2" spans="1:1025" s="8" customFormat="1" ht="15" customHeight="1" x14ac:dyDescent="0.2">
      <c r="A2" s="7"/>
      <c r="B2" s="7"/>
      <c r="D2" s="9"/>
      <c r="E2" s="59"/>
      <c r="F2" s="135" t="s">
        <v>157</v>
      </c>
      <c r="G2" s="135"/>
      <c r="H2" s="135"/>
      <c r="I2" s="135"/>
      <c r="J2" s="135"/>
      <c r="K2" s="9"/>
    </row>
    <row r="3" spans="1:1025" s="8" customFormat="1" ht="12" customHeight="1" x14ac:dyDescent="0.2">
      <c r="A3" s="7"/>
      <c r="B3" s="7"/>
      <c r="D3" s="10"/>
      <c r="E3" s="60"/>
      <c r="F3" s="134" t="s">
        <v>115</v>
      </c>
      <c r="G3" s="134"/>
      <c r="H3" s="134"/>
      <c r="I3" s="134"/>
      <c r="J3" s="134"/>
      <c r="K3" s="10"/>
    </row>
    <row r="4" spans="1:1025" s="8" customFormat="1" ht="12" customHeight="1" x14ac:dyDescent="0.2">
      <c r="A4" s="7"/>
      <c r="B4" s="7"/>
      <c r="D4" s="10"/>
      <c r="E4" s="60"/>
      <c r="F4" s="101"/>
      <c r="G4" s="138" t="s">
        <v>199</v>
      </c>
      <c r="H4" s="138"/>
      <c r="I4" s="138"/>
      <c r="J4" s="138"/>
      <c r="K4" s="10"/>
    </row>
    <row r="5" spans="1:1025" s="12" customFormat="1" ht="20.100000000000001" customHeight="1" x14ac:dyDescent="0.2">
      <c r="A5" s="11"/>
      <c r="B5" s="136" t="s">
        <v>126</v>
      </c>
      <c r="C5" s="136"/>
      <c r="D5" s="136"/>
      <c r="E5" s="136"/>
      <c r="F5" s="136"/>
      <c r="G5" s="136"/>
      <c r="H5" s="136"/>
      <c r="I5" s="136"/>
      <c r="J5" s="136"/>
      <c r="K5" s="136"/>
      <c r="L5" s="11"/>
    </row>
    <row r="6" spans="1:1025" s="12" customFormat="1" ht="11.1" customHeight="1" x14ac:dyDescent="0.2">
      <c r="A6" s="11"/>
      <c r="B6" s="11"/>
      <c r="C6" s="11"/>
      <c r="D6" s="11"/>
      <c r="E6" s="61"/>
      <c r="F6" s="102"/>
      <c r="G6" s="1"/>
      <c r="H6" s="11"/>
      <c r="I6" s="11"/>
      <c r="J6" s="11"/>
      <c r="K6" s="11"/>
      <c r="L6" s="11"/>
    </row>
    <row r="7" spans="1:1025" s="12" customFormat="1" ht="11.1" customHeight="1" x14ac:dyDescent="0.2">
      <c r="A7" s="11"/>
      <c r="B7" s="137" t="s">
        <v>10</v>
      </c>
      <c r="C7" s="137"/>
      <c r="D7" s="137"/>
      <c r="E7" s="137"/>
      <c r="F7" s="102"/>
      <c r="G7" s="1"/>
      <c r="H7" s="11"/>
      <c r="I7" s="11"/>
      <c r="J7" s="11"/>
      <c r="K7" s="11"/>
      <c r="L7" s="11"/>
    </row>
    <row r="8" spans="1:1025" s="14" customFormat="1" ht="14.1" customHeight="1" x14ac:dyDescent="0.25">
      <c r="A8" s="13"/>
      <c r="B8" s="133" t="s">
        <v>0</v>
      </c>
      <c r="C8" s="133"/>
      <c r="D8" s="133"/>
      <c r="E8" s="133"/>
      <c r="F8" s="103"/>
      <c r="G8" s="13"/>
      <c r="H8" s="13"/>
      <c r="I8" s="13"/>
      <c r="J8" s="13" t="s">
        <v>140</v>
      </c>
      <c r="K8" s="13"/>
      <c r="L8" s="13"/>
    </row>
    <row r="9" spans="1:1025" ht="27.75" customHeight="1" x14ac:dyDescent="0.25">
      <c r="A9" s="130" t="s">
        <v>80</v>
      </c>
      <c r="B9" s="130" t="s">
        <v>12</v>
      </c>
      <c r="C9" s="130" t="s">
        <v>13</v>
      </c>
      <c r="D9" s="130" t="s">
        <v>82</v>
      </c>
      <c r="E9" s="131" t="s">
        <v>83</v>
      </c>
      <c r="F9" s="132" t="s">
        <v>84</v>
      </c>
      <c r="G9" s="130" t="s">
        <v>1</v>
      </c>
      <c r="H9" s="130" t="s">
        <v>11</v>
      </c>
      <c r="I9" s="130" t="s">
        <v>2</v>
      </c>
      <c r="J9" s="130"/>
      <c r="K9" s="15"/>
    </row>
    <row r="10" spans="1:1025" ht="128.25" customHeight="1" x14ac:dyDescent="0.25">
      <c r="A10" s="130"/>
      <c r="B10" s="130"/>
      <c r="C10" s="130"/>
      <c r="D10" s="130"/>
      <c r="E10" s="131"/>
      <c r="F10" s="132"/>
      <c r="G10" s="130"/>
      <c r="H10" s="130"/>
      <c r="I10" s="16" t="s">
        <v>3</v>
      </c>
      <c r="J10" s="32" t="s">
        <v>14</v>
      </c>
      <c r="K10" s="15"/>
    </row>
    <row r="11" spans="1:1025" x14ac:dyDescent="0.25">
      <c r="A11" s="32" t="s">
        <v>4</v>
      </c>
      <c r="B11" s="32" t="s">
        <v>5</v>
      </c>
      <c r="C11" s="32" t="s">
        <v>6</v>
      </c>
      <c r="D11" s="32" t="s">
        <v>7</v>
      </c>
      <c r="E11" s="48" t="s">
        <v>8</v>
      </c>
      <c r="F11" s="104" t="s">
        <v>9</v>
      </c>
      <c r="G11" s="32" t="s">
        <v>85</v>
      </c>
      <c r="H11" s="32" t="s">
        <v>86</v>
      </c>
      <c r="I11" s="16" t="s">
        <v>87</v>
      </c>
      <c r="J11" s="17" t="s">
        <v>88</v>
      </c>
      <c r="K11" s="15"/>
    </row>
    <row r="12" spans="1:1025" ht="26.25" customHeight="1" x14ac:dyDescent="0.25">
      <c r="A12" s="4" t="s">
        <v>15</v>
      </c>
      <c r="B12" s="4"/>
      <c r="C12" s="4"/>
      <c r="D12" s="18" t="s">
        <v>16</v>
      </c>
      <c r="E12" s="62"/>
      <c r="F12" s="105"/>
      <c r="G12" s="19">
        <f>G13</f>
        <v>13923309</v>
      </c>
      <c r="H12" s="19">
        <f>H13</f>
        <v>9976609</v>
      </c>
      <c r="I12" s="20">
        <f>I13</f>
        <v>3946700</v>
      </c>
      <c r="J12" s="19">
        <f>J13</f>
        <v>3934400</v>
      </c>
      <c r="K12" s="29"/>
    </row>
    <row r="13" spans="1:1025" ht="33" customHeight="1" x14ac:dyDescent="0.25">
      <c r="A13" s="4" t="s">
        <v>17</v>
      </c>
      <c r="B13" s="4"/>
      <c r="C13" s="4"/>
      <c r="D13" s="18" t="s">
        <v>16</v>
      </c>
      <c r="E13" s="62"/>
      <c r="F13" s="105"/>
      <c r="G13" s="19">
        <f>H13+I13</f>
        <v>13923309</v>
      </c>
      <c r="H13" s="19">
        <f>H14+H16+H19+H37+H39+H43+H54+H63</f>
        <v>9976609</v>
      </c>
      <c r="I13" s="19">
        <f>I14+I16+I19+I37+I39+I43+I54+I63</f>
        <v>3946700</v>
      </c>
      <c r="J13" s="19">
        <f>J14+J16+J19+J37+J39+J43+J54+J63</f>
        <v>3934400</v>
      </c>
      <c r="K13" s="15"/>
    </row>
    <row r="14" spans="1:1025" s="37" customFormat="1" ht="24.75" customHeight="1" x14ac:dyDescent="0.2">
      <c r="A14" s="33" t="s">
        <v>114</v>
      </c>
      <c r="B14" s="33" t="s">
        <v>18</v>
      </c>
      <c r="C14" s="33" t="s">
        <v>114</v>
      </c>
      <c r="D14" s="34" t="s">
        <v>19</v>
      </c>
      <c r="E14" s="63"/>
      <c r="F14" s="105"/>
      <c r="G14" s="35">
        <f>G15</f>
        <v>20000</v>
      </c>
      <c r="H14" s="35">
        <f t="shared" ref="H14:J14" si="0">H15</f>
        <v>20000</v>
      </c>
      <c r="I14" s="35">
        <f t="shared" si="0"/>
        <v>0</v>
      </c>
      <c r="J14" s="35">
        <f t="shared" si="0"/>
        <v>0</v>
      </c>
      <c r="K14" s="36"/>
    </row>
    <row r="15" spans="1:1025" ht="49.5" customHeight="1" x14ac:dyDescent="0.25">
      <c r="A15" s="32" t="s">
        <v>89</v>
      </c>
      <c r="B15" s="32" t="s">
        <v>78</v>
      </c>
      <c r="C15" s="16" t="s">
        <v>74</v>
      </c>
      <c r="D15" s="21" t="s">
        <v>90</v>
      </c>
      <c r="E15" s="49" t="s">
        <v>147</v>
      </c>
      <c r="F15" s="106" t="s">
        <v>148</v>
      </c>
      <c r="G15" s="19">
        <f t="shared" ref="G15:G36" si="1">H15+I15</f>
        <v>20000</v>
      </c>
      <c r="H15" s="24">
        <v>20000</v>
      </c>
      <c r="I15" s="23">
        <v>0</v>
      </c>
      <c r="J15" s="24">
        <v>0</v>
      </c>
      <c r="K15" s="15"/>
    </row>
    <row r="16" spans="1:1025" s="42" customFormat="1" ht="24.75" customHeight="1" x14ac:dyDescent="0.25">
      <c r="A16" s="4"/>
      <c r="B16" s="4">
        <v>2000</v>
      </c>
      <c r="C16" s="38"/>
      <c r="D16" s="39" t="s">
        <v>127</v>
      </c>
      <c r="E16" s="64"/>
      <c r="F16" s="107"/>
      <c r="G16" s="19">
        <f>G17+G18</f>
        <v>1830820</v>
      </c>
      <c r="H16" s="19">
        <f t="shared" ref="H16:J16" si="2">H17+H18</f>
        <v>1830820</v>
      </c>
      <c r="I16" s="19">
        <f t="shared" si="2"/>
        <v>0</v>
      </c>
      <c r="J16" s="19">
        <f t="shared" si="2"/>
        <v>0</v>
      </c>
      <c r="K16" s="4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  <c r="WP16" s="41"/>
      <c r="WQ16" s="41"/>
      <c r="WR16" s="41"/>
      <c r="WS16" s="41"/>
      <c r="WT16" s="41"/>
      <c r="WU16" s="41"/>
      <c r="WV16" s="41"/>
      <c r="WW16" s="41"/>
      <c r="WX16" s="41"/>
      <c r="WY16" s="41"/>
      <c r="WZ16" s="41"/>
      <c r="XA16" s="41"/>
      <c r="XB16" s="41"/>
      <c r="XC16" s="41"/>
      <c r="XD16" s="41"/>
      <c r="XE16" s="41"/>
      <c r="XF16" s="41"/>
      <c r="XG16" s="41"/>
      <c r="XH16" s="41"/>
      <c r="XI16" s="41"/>
      <c r="XJ16" s="41"/>
      <c r="XK16" s="41"/>
      <c r="XL16" s="41"/>
      <c r="XM16" s="41"/>
      <c r="XN16" s="41"/>
      <c r="XO16" s="41"/>
      <c r="XP16" s="41"/>
      <c r="XQ16" s="41"/>
      <c r="XR16" s="41"/>
      <c r="XS16" s="41"/>
      <c r="XT16" s="41"/>
      <c r="XU16" s="41"/>
      <c r="XV16" s="41"/>
      <c r="XW16" s="41"/>
      <c r="XX16" s="41"/>
      <c r="XY16" s="41"/>
      <c r="XZ16" s="41"/>
      <c r="YA16" s="41"/>
      <c r="YB16" s="41"/>
      <c r="YC16" s="41"/>
      <c r="YD16" s="41"/>
      <c r="YE16" s="41"/>
      <c r="YF16" s="41"/>
      <c r="YG16" s="41"/>
      <c r="YH16" s="41"/>
      <c r="YI16" s="41"/>
      <c r="YJ16" s="41"/>
      <c r="YK16" s="41"/>
      <c r="YL16" s="41"/>
      <c r="YM16" s="41"/>
      <c r="YN16" s="41"/>
      <c r="YO16" s="41"/>
      <c r="YP16" s="41"/>
      <c r="YQ16" s="41"/>
      <c r="YR16" s="41"/>
      <c r="YS16" s="41"/>
      <c r="YT16" s="41"/>
      <c r="YU16" s="41"/>
      <c r="YV16" s="41"/>
      <c r="YW16" s="41"/>
      <c r="YX16" s="41"/>
      <c r="YY16" s="41"/>
      <c r="YZ16" s="41"/>
      <c r="ZA16" s="41"/>
      <c r="ZB16" s="41"/>
      <c r="ZC16" s="41"/>
      <c r="ZD16" s="41"/>
      <c r="ZE16" s="41"/>
      <c r="ZF16" s="41"/>
      <c r="ZG16" s="41"/>
      <c r="ZH16" s="41"/>
      <c r="ZI16" s="41"/>
      <c r="ZJ16" s="41"/>
      <c r="ZK16" s="41"/>
      <c r="ZL16" s="41"/>
      <c r="ZM16" s="41"/>
      <c r="ZN16" s="41"/>
      <c r="ZO16" s="41"/>
      <c r="ZP16" s="41"/>
      <c r="ZQ16" s="41"/>
      <c r="ZR16" s="41"/>
      <c r="ZS16" s="41"/>
      <c r="ZT16" s="41"/>
      <c r="ZU16" s="41"/>
      <c r="ZV16" s="41"/>
      <c r="ZW16" s="41"/>
      <c r="ZX16" s="41"/>
      <c r="ZY16" s="41"/>
      <c r="ZZ16" s="41"/>
      <c r="AAA16" s="41"/>
      <c r="AAB16" s="41"/>
      <c r="AAC16" s="41"/>
      <c r="AAD16" s="41"/>
      <c r="AAE16" s="41"/>
      <c r="AAF16" s="41"/>
      <c r="AAG16" s="41"/>
      <c r="AAH16" s="41"/>
      <c r="AAI16" s="41"/>
      <c r="AAJ16" s="41"/>
      <c r="AAK16" s="41"/>
      <c r="AAL16" s="41"/>
      <c r="AAM16" s="41"/>
      <c r="AAN16" s="41"/>
      <c r="AAO16" s="41"/>
      <c r="AAP16" s="41"/>
      <c r="AAQ16" s="41"/>
      <c r="AAR16" s="41"/>
      <c r="AAS16" s="41"/>
      <c r="AAT16" s="41"/>
      <c r="AAU16" s="41"/>
      <c r="AAV16" s="41"/>
      <c r="AAW16" s="41"/>
      <c r="AAX16" s="41"/>
      <c r="AAY16" s="41"/>
      <c r="AAZ16" s="41"/>
      <c r="ABA16" s="41"/>
      <c r="ABB16" s="41"/>
      <c r="ABC16" s="41"/>
      <c r="ABD16" s="41"/>
      <c r="ABE16" s="41"/>
      <c r="ABF16" s="41"/>
      <c r="ABG16" s="41"/>
      <c r="ABH16" s="41"/>
      <c r="ABI16" s="41"/>
      <c r="ABJ16" s="41"/>
      <c r="ABK16" s="41"/>
      <c r="ABL16" s="41"/>
      <c r="ABM16" s="41"/>
      <c r="ABN16" s="41"/>
      <c r="ABO16" s="41"/>
      <c r="ABP16" s="41"/>
      <c r="ABQ16" s="41"/>
      <c r="ABR16" s="41"/>
      <c r="ABS16" s="41"/>
      <c r="ABT16" s="41"/>
      <c r="ABU16" s="41"/>
      <c r="ABV16" s="41"/>
      <c r="ABW16" s="41"/>
      <c r="ABX16" s="41"/>
      <c r="ABY16" s="41"/>
      <c r="ABZ16" s="41"/>
      <c r="ACA16" s="41"/>
      <c r="ACB16" s="41"/>
      <c r="ACC16" s="41"/>
      <c r="ACD16" s="41"/>
      <c r="ACE16" s="41"/>
      <c r="ACF16" s="41"/>
      <c r="ACG16" s="41"/>
      <c r="ACH16" s="41"/>
      <c r="ACI16" s="41"/>
      <c r="ACJ16" s="41"/>
      <c r="ACK16" s="41"/>
      <c r="ACL16" s="41"/>
      <c r="ACM16" s="41"/>
      <c r="ACN16" s="41"/>
      <c r="ACO16" s="41"/>
      <c r="ACP16" s="41"/>
      <c r="ACQ16" s="41"/>
      <c r="ACR16" s="41"/>
      <c r="ACS16" s="41"/>
      <c r="ACT16" s="41"/>
      <c r="ACU16" s="41"/>
      <c r="ACV16" s="41"/>
      <c r="ACW16" s="41"/>
      <c r="ACX16" s="41"/>
      <c r="ACY16" s="41"/>
      <c r="ACZ16" s="41"/>
      <c r="ADA16" s="41"/>
      <c r="ADB16" s="41"/>
      <c r="ADC16" s="41"/>
      <c r="ADD16" s="41"/>
      <c r="ADE16" s="41"/>
      <c r="ADF16" s="41"/>
      <c r="ADG16" s="41"/>
      <c r="ADH16" s="41"/>
      <c r="ADI16" s="41"/>
      <c r="ADJ16" s="41"/>
      <c r="ADK16" s="41"/>
      <c r="ADL16" s="41"/>
      <c r="ADM16" s="41"/>
      <c r="ADN16" s="41"/>
      <c r="ADO16" s="41"/>
      <c r="ADP16" s="41"/>
      <c r="ADQ16" s="41"/>
      <c r="ADR16" s="41"/>
      <c r="ADS16" s="41"/>
      <c r="ADT16" s="41"/>
      <c r="ADU16" s="41"/>
      <c r="ADV16" s="41"/>
      <c r="ADW16" s="41"/>
      <c r="ADX16" s="41"/>
      <c r="ADY16" s="41"/>
      <c r="ADZ16" s="41"/>
      <c r="AEA16" s="41"/>
      <c r="AEB16" s="41"/>
      <c r="AEC16" s="41"/>
      <c r="AED16" s="41"/>
      <c r="AEE16" s="41"/>
      <c r="AEF16" s="41"/>
      <c r="AEG16" s="41"/>
      <c r="AEH16" s="41"/>
      <c r="AEI16" s="41"/>
      <c r="AEJ16" s="41"/>
      <c r="AEK16" s="41"/>
      <c r="AEL16" s="41"/>
      <c r="AEM16" s="41"/>
      <c r="AEN16" s="41"/>
      <c r="AEO16" s="41"/>
      <c r="AEP16" s="41"/>
      <c r="AEQ16" s="41"/>
      <c r="AER16" s="41"/>
      <c r="AES16" s="41"/>
      <c r="AET16" s="41"/>
      <c r="AEU16" s="41"/>
      <c r="AEV16" s="41"/>
      <c r="AEW16" s="41"/>
      <c r="AEX16" s="41"/>
      <c r="AEY16" s="41"/>
      <c r="AEZ16" s="41"/>
      <c r="AFA16" s="41"/>
      <c r="AFB16" s="41"/>
      <c r="AFC16" s="41"/>
      <c r="AFD16" s="41"/>
      <c r="AFE16" s="41"/>
      <c r="AFF16" s="41"/>
      <c r="AFG16" s="41"/>
      <c r="AFH16" s="41"/>
      <c r="AFI16" s="41"/>
      <c r="AFJ16" s="41"/>
      <c r="AFK16" s="41"/>
      <c r="AFL16" s="41"/>
      <c r="AFM16" s="41"/>
      <c r="AFN16" s="41"/>
      <c r="AFO16" s="41"/>
      <c r="AFP16" s="41"/>
      <c r="AFQ16" s="41"/>
      <c r="AFR16" s="41"/>
      <c r="AFS16" s="41"/>
      <c r="AFT16" s="41"/>
      <c r="AFU16" s="41"/>
      <c r="AFV16" s="41"/>
      <c r="AFW16" s="41"/>
      <c r="AFX16" s="41"/>
      <c r="AFY16" s="41"/>
      <c r="AFZ16" s="41"/>
      <c r="AGA16" s="41"/>
      <c r="AGB16" s="41"/>
      <c r="AGC16" s="41"/>
      <c r="AGD16" s="41"/>
      <c r="AGE16" s="41"/>
      <c r="AGF16" s="41"/>
      <c r="AGG16" s="41"/>
      <c r="AGH16" s="41"/>
      <c r="AGI16" s="41"/>
      <c r="AGJ16" s="41"/>
      <c r="AGK16" s="41"/>
      <c r="AGL16" s="41"/>
      <c r="AGM16" s="41"/>
      <c r="AGN16" s="41"/>
      <c r="AGO16" s="41"/>
      <c r="AGP16" s="41"/>
      <c r="AGQ16" s="41"/>
      <c r="AGR16" s="41"/>
      <c r="AGS16" s="41"/>
      <c r="AGT16" s="41"/>
      <c r="AGU16" s="41"/>
      <c r="AGV16" s="41"/>
      <c r="AGW16" s="41"/>
      <c r="AGX16" s="41"/>
      <c r="AGY16" s="41"/>
      <c r="AGZ16" s="41"/>
      <c r="AHA16" s="41"/>
      <c r="AHB16" s="41"/>
      <c r="AHC16" s="41"/>
      <c r="AHD16" s="41"/>
      <c r="AHE16" s="41"/>
      <c r="AHF16" s="41"/>
      <c r="AHG16" s="41"/>
      <c r="AHH16" s="41"/>
      <c r="AHI16" s="41"/>
      <c r="AHJ16" s="41"/>
      <c r="AHK16" s="41"/>
      <c r="AHL16" s="41"/>
      <c r="AHM16" s="41"/>
      <c r="AHN16" s="41"/>
      <c r="AHO16" s="41"/>
      <c r="AHP16" s="41"/>
      <c r="AHQ16" s="41"/>
      <c r="AHR16" s="41"/>
      <c r="AHS16" s="41"/>
      <c r="AHT16" s="41"/>
      <c r="AHU16" s="41"/>
      <c r="AHV16" s="41"/>
      <c r="AHW16" s="41"/>
      <c r="AHX16" s="41"/>
      <c r="AHY16" s="41"/>
      <c r="AHZ16" s="41"/>
      <c r="AIA16" s="41"/>
      <c r="AIB16" s="41"/>
      <c r="AIC16" s="41"/>
      <c r="AID16" s="41"/>
      <c r="AIE16" s="41"/>
      <c r="AIF16" s="41"/>
      <c r="AIG16" s="41"/>
      <c r="AIH16" s="41"/>
      <c r="AII16" s="41"/>
      <c r="AIJ16" s="41"/>
      <c r="AIK16" s="41"/>
      <c r="AIL16" s="41"/>
      <c r="AIM16" s="41"/>
      <c r="AIN16" s="41"/>
      <c r="AIO16" s="41"/>
      <c r="AIP16" s="41"/>
      <c r="AIQ16" s="41"/>
      <c r="AIR16" s="41"/>
      <c r="AIS16" s="41"/>
      <c r="AIT16" s="41"/>
      <c r="AIU16" s="41"/>
      <c r="AIV16" s="41"/>
      <c r="AIW16" s="41"/>
      <c r="AIX16" s="41"/>
      <c r="AIY16" s="41"/>
      <c r="AIZ16" s="41"/>
      <c r="AJA16" s="41"/>
      <c r="AJB16" s="41"/>
      <c r="AJC16" s="41"/>
      <c r="AJD16" s="41"/>
      <c r="AJE16" s="41"/>
      <c r="AJF16" s="41"/>
      <c r="AJG16" s="41"/>
      <c r="AJH16" s="41"/>
      <c r="AJI16" s="41"/>
      <c r="AJJ16" s="41"/>
      <c r="AJK16" s="41"/>
      <c r="AJL16" s="41"/>
      <c r="AJM16" s="41"/>
      <c r="AJN16" s="41"/>
      <c r="AJO16" s="41"/>
      <c r="AJP16" s="41"/>
      <c r="AJQ16" s="41"/>
      <c r="AJR16" s="41"/>
      <c r="AJS16" s="41"/>
      <c r="AJT16" s="41"/>
      <c r="AJU16" s="41"/>
      <c r="AJV16" s="41"/>
      <c r="AJW16" s="41"/>
      <c r="AJX16" s="41"/>
      <c r="AJY16" s="41"/>
      <c r="AJZ16" s="41"/>
      <c r="AKA16" s="41"/>
      <c r="AKB16" s="41"/>
      <c r="AKC16" s="41"/>
      <c r="AKD16" s="41"/>
      <c r="AKE16" s="41"/>
      <c r="AKF16" s="41"/>
      <c r="AKG16" s="41"/>
      <c r="AKH16" s="41"/>
      <c r="AKI16" s="41"/>
      <c r="AKJ16" s="41"/>
      <c r="AKK16" s="41"/>
      <c r="AKL16" s="41"/>
      <c r="AKM16" s="41"/>
      <c r="AKN16" s="41"/>
      <c r="AKO16" s="41"/>
      <c r="AKP16" s="41"/>
      <c r="AKQ16" s="41"/>
      <c r="AKR16" s="41"/>
      <c r="AKS16" s="41"/>
      <c r="AKT16" s="41"/>
      <c r="AKU16" s="41"/>
      <c r="AKV16" s="41"/>
      <c r="AKW16" s="41"/>
      <c r="AKX16" s="41"/>
      <c r="AKY16" s="41"/>
      <c r="AKZ16" s="41"/>
      <c r="ALA16" s="41"/>
      <c r="ALB16" s="41"/>
      <c r="ALC16" s="41"/>
      <c r="ALD16" s="41"/>
      <c r="ALE16" s="41"/>
      <c r="ALF16" s="41"/>
      <c r="ALG16" s="41"/>
      <c r="ALH16" s="41"/>
      <c r="ALI16" s="41"/>
      <c r="ALJ16" s="41"/>
      <c r="ALK16" s="41"/>
      <c r="ALL16" s="41"/>
      <c r="ALM16" s="41"/>
      <c r="ALN16" s="41"/>
      <c r="ALO16" s="41"/>
      <c r="ALP16" s="41"/>
      <c r="ALQ16" s="41"/>
      <c r="ALR16" s="41"/>
      <c r="ALS16" s="41"/>
      <c r="ALT16" s="41"/>
      <c r="ALU16" s="41"/>
      <c r="ALV16" s="41"/>
      <c r="ALW16" s="41"/>
      <c r="ALX16" s="41"/>
      <c r="ALY16" s="41"/>
      <c r="ALZ16" s="41"/>
      <c r="AMA16" s="41"/>
      <c r="AMB16" s="41"/>
      <c r="AMC16" s="41"/>
      <c r="AMD16" s="41"/>
      <c r="AME16" s="41"/>
      <c r="AMF16" s="41"/>
      <c r="AMG16" s="41"/>
      <c r="AMH16" s="41"/>
      <c r="AMI16" s="41"/>
      <c r="AMJ16" s="41"/>
      <c r="AMK16" s="41"/>
    </row>
    <row r="17" spans="1:1025" ht="61.5" customHeight="1" x14ac:dyDescent="0.25">
      <c r="A17" s="32" t="s">
        <v>20</v>
      </c>
      <c r="B17" s="32" t="s">
        <v>91</v>
      </c>
      <c r="C17" s="32" t="s">
        <v>21</v>
      </c>
      <c r="D17" s="22" t="s">
        <v>22</v>
      </c>
      <c r="E17" s="49" t="s">
        <v>128</v>
      </c>
      <c r="F17" s="106" t="s">
        <v>129</v>
      </c>
      <c r="G17" s="19">
        <f t="shared" si="1"/>
        <v>1530820</v>
      </c>
      <c r="H17" s="24">
        <v>1530820</v>
      </c>
      <c r="I17" s="23">
        <v>0</v>
      </c>
      <c r="J17" s="24">
        <v>0</v>
      </c>
      <c r="K17" s="15"/>
    </row>
    <row r="18" spans="1:1025" ht="64.5" customHeight="1" x14ac:dyDescent="0.25">
      <c r="A18" s="32" t="s">
        <v>23</v>
      </c>
      <c r="B18" s="32" t="s">
        <v>92</v>
      </c>
      <c r="C18" s="32" t="s">
        <v>24</v>
      </c>
      <c r="D18" s="22" t="s">
        <v>25</v>
      </c>
      <c r="E18" s="49" t="str">
        <f>E17</f>
        <v>Програма розвитку охорони здоров’я   Білозірської сільської територіальної громади на 2021-2025 роки (зі змінами)</v>
      </c>
      <c r="F18" s="106" t="str">
        <f>F17</f>
        <v>рішення сільської ради від 22.12.2020 року № 4-23/VIII, зміни від 22.12.2021 № 25-18/VIII, 30.01.2023 №46-4/VIII, 28.02.2023 № 47-3/VIII</v>
      </c>
      <c r="G18" s="19">
        <f t="shared" si="1"/>
        <v>300000</v>
      </c>
      <c r="H18" s="24">
        <v>300000</v>
      </c>
      <c r="I18" s="23">
        <v>0</v>
      </c>
      <c r="J18" s="24">
        <v>0</v>
      </c>
      <c r="K18" s="15"/>
    </row>
    <row r="19" spans="1:1025" s="42" customFormat="1" ht="36.75" customHeight="1" x14ac:dyDescent="0.25">
      <c r="A19" s="4"/>
      <c r="B19" s="4">
        <v>3000</v>
      </c>
      <c r="C19" s="4"/>
      <c r="D19" s="18" t="s">
        <v>26</v>
      </c>
      <c r="E19" s="64"/>
      <c r="F19" s="107"/>
      <c r="G19" s="19">
        <f>SUM(G20:G30)</f>
        <v>4114851</v>
      </c>
      <c r="H19" s="19">
        <f>SUM(H20:H30)</f>
        <v>4114851</v>
      </c>
      <c r="I19" s="19">
        <f>SUM(I20:I30)</f>
        <v>0</v>
      </c>
      <c r="J19" s="19">
        <f>SUM(J20:J30)</f>
        <v>0</v>
      </c>
      <c r="K19" s="40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</row>
    <row r="20" spans="1:1025" ht="83.25" customHeight="1" x14ac:dyDescent="0.25">
      <c r="A20" s="32" t="s">
        <v>27</v>
      </c>
      <c r="B20" s="32" t="s">
        <v>28</v>
      </c>
      <c r="C20" s="32" t="s">
        <v>29</v>
      </c>
      <c r="D20" s="22" t="s">
        <v>30</v>
      </c>
      <c r="E20" s="49" t="s">
        <v>130</v>
      </c>
      <c r="F20" s="108" t="s">
        <v>131</v>
      </c>
      <c r="G20" s="19">
        <f t="shared" si="1"/>
        <v>17972</v>
      </c>
      <c r="H20" s="24">
        <v>17972</v>
      </c>
      <c r="I20" s="23">
        <v>0</v>
      </c>
      <c r="J20" s="24">
        <v>0</v>
      </c>
      <c r="K20" s="15"/>
    </row>
    <row r="21" spans="1:1025" ht="27.75" customHeight="1" x14ac:dyDescent="0.25">
      <c r="A21" s="130" t="s">
        <v>80</v>
      </c>
      <c r="B21" s="130" t="s">
        <v>12</v>
      </c>
      <c r="C21" s="130" t="s">
        <v>13</v>
      </c>
      <c r="D21" s="130" t="s">
        <v>82</v>
      </c>
      <c r="E21" s="131" t="s">
        <v>83</v>
      </c>
      <c r="F21" s="132" t="s">
        <v>84</v>
      </c>
      <c r="G21" s="130" t="s">
        <v>1</v>
      </c>
      <c r="H21" s="130" t="s">
        <v>11</v>
      </c>
      <c r="I21" s="130" t="s">
        <v>2</v>
      </c>
      <c r="J21" s="130"/>
      <c r="K21" s="15"/>
    </row>
    <row r="22" spans="1:1025" ht="128.25" customHeight="1" x14ac:dyDescent="0.25">
      <c r="A22" s="130"/>
      <c r="B22" s="130"/>
      <c r="C22" s="130"/>
      <c r="D22" s="130"/>
      <c r="E22" s="131"/>
      <c r="F22" s="132"/>
      <c r="G22" s="130"/>
      <c r="H22" s="130"/>
      <c r="I22" s="16" t="s">
        <v>3</v>
      </c>
      <c r="J22" s="78" t="s">
        <v>14</v>
      </c>
      <c r="K22" s="15"/>
    </row>
    <row r="23" spans="1:1025" x14ac:dyDescent="0.25">
      <c r="A23" s="78" t="s">
        <v>4</v>
      </c>
      <c r="B23" s="78" t="s">
        <v>5</v>
      </c>
      <c r="C23" s="78" t="s">
        <v>6</v>
      </c>
      <c r="D23" s="78" t="s">
        <v>7</v>
      </c>
      <c r="E23" s="79" t="s">
        <v>8</v>
      </c>
      <c r="F23" s="104" t="s">
        <v>9</v>
      </c>
      <c r="G23" s="78" t="s">
        <v>85</v>
      </c>
      <c r="H23" s="78" t="s">
        <v>86</v>
      </c>
      <c r="I23" s="16" t="s">
        <v>87</v>
      </c>
      <c r="J23" s="17" t="s">
        <v>88</v>
      </c>
      <c r="K23" s="15"/>
    </row>
    <row r="24" spans="1:1025" ht="89.25" customHeight="1" x14ac:dyDescent="0.25">
      <c r="A24" s="32" t="s">
        <v>31</v>
      </c>
      <c r="B24" s="32" t="s">
        <v>32</v>
      </c>
      <c r="C24" s="32" t="s">
        <v>29</v>
      </c>
      <c r="D24" s="22" t="s">
        <v>33</v>
      </c>
      <c r="E24" s="49" t="str">
        <f>E20</f>
        <v>Комплекснаї програма «Турбота» Білозірської територіальної громади на 2021-2025 роки (зі змінами)</v>
      </c>
      <c r="F24" s="108" t="str">
        <f>F20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4" s="19">
        <f t="shared" si="1"/>
        <v>331880</v>
      </c>
      <c r="H24" s="24">
        <v>331880</v>
      </c>
      <c r="I24" s="23">
        <v>0</v>
      </c>
      <c r="J24" s="24">
        <v>0</v>
      </c>
      <c r="K24" s="15"/>
    </row>
    <row r="25" spans="1:1025" ht="76.5" customHeight="1" x14ac:dyDescent="0.25">
      <c r="A25" s="32" t="s">
        <v>34</v>
      </c>
      <c r="B25" s="32" t="s">
        <v>35</v>
      </c>
      <c r="C25" s="32" t="s">
        <v>29</v>
      </c>
      <c r="D25" s="22" t="s">
        <v>36</v>
      </c>
      <c r="E25" s="49" t="str">
        <f>E24</f>
        <v>Комплекснаї програма «Турбота» Білозірської територіальної громади на 2021-2025 роки (зі змінами)</v>
      </c>
      <c r="F25" s="108" t="str">
        <f>F24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19">
        <f t="shared" si="1"/>
        <v>73500</v>
      </c>
      <c r="H25" s="24">
        <v>73500</v>
      </c>
      <c r="I25" s="23">
        <v>0</v>
      </c>
      <c r="J25" s="24">
        <v>0</v>
      </c>
      <c r="K25" s="15"/>
    </row>
    <row r="26" spans="1:1025" ht="51.75" customHeight="1" x14ac:dyDescent="0.25">
      <c r="A26" s="25" t="s">
        <v>37</v>
      </c>
      <c r="B26" s="32">
        <v>3090</v>
      </c>
      <c r="C26" s="32">
        <v>1070</v>
      </c>
      <c r="D26" s="22" t="s">
        <v>38</v>
      </c>
      <c r="E26" s="49" t="s">
        <v>153</v>
      </c>
      <c r="F26" s="109" t="s">
        <v>160</v>
      </c>
      <c r="G26" s="19">
        <f t="shared" si="1"/>
        <v>200000</v>
      </c>
      <c r="H26" s="24">
        <f>160000-118312+158312</f>
        <v>200000</v>
      </c>
      <c r="I26" s="23">
        <v>0</v>
      </c>
      <c r="J26" s="24">
        <v>0</v>
      </c>
      <c r="K26" s="15"/>
    </row>
    <row r="27" spans="1:1025" ht="131.25" customHeight="1" x14ac:dyDescent="0.25">
      <c r="A27" s="97" t="s">
        <v>174</v>
      </c>
      <c r="B27" s="97" t="s">
        <v>175</v>
      </c>
      <c r="C27" s="97" t="s">
        <v>176</v>
      </c>
      <c r="D27" s="98" t="s">
        <v>177</v>
      </c>
      <c r="E27" s="49" t="s">
        <v>162</v>
      </c>
      <c r="F27" s="110" t="s">
        <v>195</v>
      </c>
      <c r="G27" s="19">
        <f t="shared" si="1"/>
        <v>150000</v>
      </c>
      <c r="H27" s="83">
        <v>150000</v>
      </c>
      <c r="I27" s="23">
        <v>0</v>
      </c>
      <c r="J27" s="24">
        <v>0</v>
      </c>
      <c r="K27" s="15"/>
    </row>
    <row r="28" spans="1:1025" ht="100.5" customHeight="1" x14ac:dyDescent="0.25">
      <c r="A28" s="32" t="s">
        <v>39</v>
      </c>
      <c r="B28" s="32" t="s">
        <v>40</v>
      </c>
      <c r="C28" s="32">
        <v>1010</v>
      </c>
      <c r="D28" s="22" t="s">
        <v>93</v>
      </c>
      <c r="E28" s="49" t="str">
        <f>E25</f>
        <v>Комплекснаї програма «Турбота» Білозірської територіальної громади на 2021-2025 роки (зі змінами)</v>
      </c>
      <c r="F28" s="106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8" s="19">
        <f>H28+I28</f>
        <v>350000</v>
      </c>
      <c r="H28" s="24">
        <f>350000-350000+350000</f>
        <v>350000</v>
      </c>
      <c r="I28" s="23">
        <v>0</v>
      </c>
      <c r="J28" s="24">
        <v>0</v>
      </c>
      <c r="K28" s="15"/>
    </row>
    <row r="29" spans="1:1025" ht="39" customHeight="1" x14ac:dyDescent="0.25">
      <c r="A29" s="25" t="s">
        <v>41</v>
      </c>
      <c r="B29" s="32">
        <v>3241</v>
      </c>
      <c r="C29" s="32" t="s">
        <v>44</v>
      </c>
      <c r="D29" s="26" t="s">
        <v>42</v>
      </c>
      <c r="E29" s="65" t="s">
        <v>149</v>
      </c>
      <c r="F29" s="109" t="s">
        <v>161</v>
      </c>
      <c r="G29" s="19">
        <f t="shared" si="1"/>
        <v>2546499</v>
      </c>
      <c r="H29" s="27">
        <f>2516499+30000</f>
        <v>2546499</v>
      </c>
      <c r="I29" s="28">
        <v>0</v>
      </c>
      <c r="J29" s="27">
        <v>0</v>
      </c>
      <c r="K29" s="15"/>
    </row>
    <row r="30" spans="1:1025" ht="36.75" customHeight="1" x14ac:dyDescent="0.25">
      <c r="A30" s="32" t="s">
        <v>43</v>
      </c>
      <c r="B30" s="32" t="s">
        <v>94</v>
      </c>
      <c r="C30" s="32" t="s">
        <v>44</v>
      </c>
      <c r="D30" s="22" t="s">
        <v>45</v>
      </c>
      <c r="E30" s="49"/>
      <c r="F30" s="106"/>
      <c r="G30" s="19">
        <f>H30+I30</f>
        <v>445000</v>
      </c>
      <c r="H30" s="24">
        <f>H35+H36+H31</f>
        <v>445000</v>
      </c>
      <c r="I30" s="24">
        <f t="shared" ref="I30:J30" si="3">I35</f>
        <v>0</v>
      </c>
      <c r="J30" s="24">
        <f t="shared" si="3"/>
        <v>0</v>
      </c>
      <c r="K30" s="15"/>
    </row>
    <row r="31" spans="1:1025" ht="71.25" customHeight="1" x14ac:dyDescent="0.25">
      <c r="A31" s="84"/>
      <c r="B31" s="84"/>
      <c r="C31" s="84"/>
      <c r="D31" s="85"/>
      <c r="E31" s="49" t="str">
        <f>E24</f>
        <v>Комплекснаї програма «Турбота» Білозірської територіальної громади на 2021-2025 роки (зі змінами)</v>
      </c>
      <c r="F31" s="108" t="str">
        <f>F24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1" s="19">
        <f t="shared" ref="G31" si="4">H31+I31</f>
        <v>150000</v>
      </c>
      <c r="H31" s="24">
        <f>50000+100000</f>
        <v>150000</v>
      </c>
      <c r="I31" s="23">
        <v>0</v>
      </c>
      <c r="J31" s="24">
        <v>0</v>
      </c>
      <c r="K31" s="15"/>
    </row>
    <row r="32" spans="1:1025" ht="27.75" customHeight="1" x14ac:dyDescent="0.25">
      <c r="A32" s="130" t="s">
        <v>80</v>
      </c>
      <c r="B32" s="130" t="s">
        <v>12</v>
      </c>
      <c r="C32" s="130" t="s">
        <v>13</v>
      </c>
      <c r="D32" s="130" t="s">
        <v>82</v>
      </c>
      <c r="E32" s="131" t="s">
        <v>83</v>
      </c>
      <c r="F32" s="132" t="s">
        <v>84</v>
      </c>
      <c r="G32" s="130" t="s">
        <v>1</v>
      </c>
      <c r="H32" s="130" t="s">
        <v>11</v>
      </c>
      <c r="I32" s="130" t="s">
        <v>2</v>
      </c>
      <c r="J32" s="130"/>
      <c r="K32" s="15"/>
    </row>
    <row r="33" spans="1:1025" ht="128.25" customHeight="1" x14ac:dyDescent="0.25">
      <c r="A33" s="130"/>
      <c r="B33" s="130"/>
      <c r="C33" s="130"/>
      <c r="D33" s="130"/>
      <c r="E33" s="131"/>
      <c r="F33" s="132"/>
      <c r="G33" s="130"/>
      <c r="H33" s="130"/>
      <c r="I33" s="16" t="s">
        <v>3</v>
      </c>
      <c r="J33" s="80" t="s">
        <v>14</v>
      </c>
      <c r="K33" s="15"/>
    </row>
    <row r="34" spans="1:1025" x14ac:dyDescent="0.25">
      <c r="A34" s="80" t="s">
        <v>4</v>
      </c>
      <c r="B34" s="80" t="s">
        <v>5</v>
      </c>
      <c r="C34" s="80" t="s">
        <v>6</v>
      </c>
      <c r="D34" s="80" t="s">
        <v>7</v>
      </c>
      <c r="E34" s="81" t="s">
        <v>8</v>
      </c>
      <c r="F34" s="104" t="s">
        <v>9</v>
      </c>
      <c r="G34" s="80" t="s">
        <v>85</v>
      </c>
      <c r="H34" s="80" t="s">
        <v>86</v>
      </c>
      <c r="I34" s="16" t="s">
        <v>87</v>
      </c>
      <c r="J34" s="17" t="s">
        <v>88</v>
      </c>
      <c r="K34" s="15"/>
    </row>
    <row r="35" spans="1:1025" ht="79.5" customHeight="1" x14ac:dyDescent="0.25">
      <c r="A35" s="32"/>
      <c r="B35" s="32"/>
      <c r="C35" s="32"/>
      <c r="D35" s="22"/>
      <c r="E35" s="49" t="s">
        <v>172</v>
      </c>
      <c r="F35" s="108" t="s">
        <v>173</v>
      </c>
      <c r="G35" s="19">
        <f t="shared" si="1"/>
        <v>50000</v>
      </c>
      <c r="H35" s="24">
        <v>50000</v>
      </c>
      <c r="I35" s="23">
        <v>0</v>
      </c>
      <c r="J35" s="24">
        <v>0</v>
      </c>
      <c r="K35" s="15"/>
    </row>
    <row r="36" spans="1:1025" ht="129.75" customHeight="1" x14ac:dyDescent="0.25">
      <c r="A36" s="32"/>
      <c r="B36" s="32"/>
      <c r="C36" s="32"/>
      <c r="D36" s="22"/>
      <c r="E36" s="49" t="s">
        <v>162</v>
      </c>
      <c r="F36" s="110" t="s">
        <v>195</v>
      </c>
      <c r="G36" s="19">
        <f t="shared" si="1"/>
        <v>245000</v>
      </c>
      <c r="H36" s="24">
        <f>95000+150000</f>
        <v>245000</v>
      </c>
      <c r="I36" s="23">
        <v>0</v>
      </c>
      <c r="J36" s="24">
        <v>0</v>
      </c>
      <c r="K36" s="15"/>
    </row>
    <row r="37" spans="1:1025" s="42" customFormat="1" ht="30" customHeight="1" x14ac:dyDescent="0.25">
      <c r="A37" s="4"/>
      <c r="B37" s="4">
        <v>4000</v>
      </c>
      <c r="C37" s="4"/>
      <c r="D37" s="18" t="s">
        <v>132</v>
      </c>
      <c r="E37" s="64"/>
      <c r="F37" s="107"/>
      <c r="G37" s="19">
        <f>G38</f>
        <v>25000</v>
      </c>
      <c r="H37" s="19">
        <f t="shared" ref="H37:J37" si="5">H38</f>
        <v>25000</v>
      </c>
      <c r="I37" s="19">
        <f t="shared" si="5"/>
        <v>0</v>
      </c>
      <c r="J37" s="19">
        <f t="shared" si="5"/>
        <v>0</v>
      </c>
      <c r="K37" s="4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  <c r="KR37" s="41"/>
      <c r="KS37" s="41"/>
      <c r="KT37" s="41"/>
      <c r="KU37" s="41"/>
      <c r="KV37" s="41"/>
      <c r="KW37" s="41"/>
      <c r="KX37" s="41"/>
      <c r="KY37" s="41"/>
      <c r="KZ37" s="41"/>
      <c r="LA37" s="41"/>
      <c r="LB37" s="41"/>
      <c r="LC37" s="41"/>
      <c r="LD37" s="41"/>
      <c r="LE37" s="41"/>
      <c r="LF37" s="41"/>
      <c r="LG37" s="41"/>
      <c r="LH37" s="41"/>
      <c r="LI37" s="41"/>
      <c r="LJ37" s="41"/>
      <c r="LK37" s="41"/>
      <c r="LL37" s="41"/>
      <c r="LM37" s="41"/>
      <c r="LN37" s="41"/>
      <c r="LO37" s="41"/>
      <c r="LP37" s="41"/>
      <c r="LQ37" s="41"/>
      <c r="LR37" s="41"/>
      <c r="LS37" s="41"/>
      <c r="LT37" s="41"/>
      <c r="LU37" s="41"/>
      <c r="LV37" s="41"/>
      <c r="LW37" s="41"/>
      <c r="LX37" s="41"/>
      <c r="LY37" s="41"/>
      <c r="LZ37" s="41"/>
      <c r="MA37" s="41"/>
      <c r="MB37" s="41"/>
      <c r="MC37" s="41"/>
      <c r="MD37" s="41"/>
      <c r="ME37" s="41"/>
      <c r="MF37" s="41"/>
      <c r="MG37" s="41"/>
      <c r="MH37" s="41"/>
      <c r="MI37" s="41"/>
      <c r="MJ37" s="41"/>
      <c r="MK37" s="41"/>
      <c r="ML37" s="41"/>
      <c r="MM37" s="41"/>
      <c r="MN37" s="41"/>
      <c r="MO37" s="41"/>
      <c r="MP37" s="41"/>
      <c r="MQ37" s="41"/>
      <c r="MR37" s="41"/>
      <c r="MS37" s="41"/>
      <c r="MT37" s="41"/>
      <c r="MU37" s="41"/>
      <c r="MV37" s="41"/>
      <c r="MW37" s="41"/>
      <c r="MX37" s="41"/>
      <c r="MY37" s="41"/>
      <c r="MZ37" s="41"/>
      <c r="NA37" s="41"/>
      <c r="NB37" s="41"/>
      <c r="NC37" s="41"/>
      <c r="ND37" s="41"/>
      <c r="NE37" s="41"/>
      <c r="NF37" s="41"/>
      <c r="NG37" s="41"/>
      <c r="NH37" s="41"/>
      <c r="NI37" s="41"/>
      <c r="NJ37" s="41"/>
      <c r="NK37" s="41"/>
      <c r="NL37" s="41"/>
      <c r="NM37" s="41"/>
      <c r="NN37" s="41"/>
      <c r="NO37" s="41"/>
      <c r="NP37" s="41"/>
      <c r="NQ37" s="41"/>
      <c r="NR37" s="41"/>
      <c r="NS37" s="41"/>
      <c r="NT37" s="41"/>
      <c r="NU37" s="41"/>
      <c r="NV37" s="41"/>
      <c r="NW37" s="41"/>
      <c r="NX37" s="41"/>
      <c r="NY37" s="41"/>
      <c r="NZ37" s="41"/>
      <c r="OA37" s="41"/>
      <c r="OB37" s="41"/>
      <c r="OC37" s="41"/>
      <c r="OD37" s="41"/>
      <c r="OE37" s="41"/>
      <c r="OF37" s="41"/>
      <c r="OG37" s="41"/>
      <c r="OH37" s="41"/>
      <c r="OI37" s="41"/>
      <c r="OJ37" s="41"/>
      <c r="OK37" s="41"/>
      <c r="OL37" s="41"/>
      <c r="OM37" s="41"/>
      <c r="ON37" s="41"/>
      <c r="OO37" s="41"/>
      <c r="OP37" s="41"/>
      <c r="OQ37" s="41"/>
      <c r="OR37" s="41"/>
      <c r="OS37" s="41"/>
      <c r="OT37" s="41"/>
      <c r="OU37" s="41"/>
      <c r="OV37" s="41"/>
      <c r="OW37" s="41"/>
      <c r="OX37" s="41"/>
      <c r="OY37" s="41"/>
      <c r="OZ37" s="41"/>
      <c r="PA37" s="41"/>
      <c r="PB37" s="41"/>
      <c r="PC37" s="41"/>
      <c r="PD37" s="41"/>
      <c r="PE37" s="41"/>
      <c r="PF37" s="41"/>
      <c r="PG37" s="41"/>
      <c r="PH37" s="41"/>
      <c r="PI37" s="41"/>
      <c r="PJ37" s="41"/>
      <c r="PK37" s="41"/>
      <c r="PL37" s="41"/>
      <c r="PM37" s="41"/>
      <c r="PN37" s="41"/>
      <c r="PO37" s="41"/>
      <c r="PP37" s="41"/>
      <c r="PQ37" s="41"/>
      <c r="PR37" s="41"/>
      <c r="PS37" s="41"/>
      <c r="PT37" s="41"/>
      <c r="PU37" s="41"/>
      <c r="PV37" s="41"/>
      <c r="PW37" s="41"/>
      <c r="PX37" s="41"/>
      <c r="PY37" s="41"/>
      <c r="PZ37" s="41"/>
      <c r="QA37" s="41"/>
      <c r="QB37" s="41"/>
      <c r="QC37" s="41"/>
      <c r="QD37" s="41"/>
      <c r="QE37" s="41"/>
      <c r="QF37" s="41"/>
      <c r="QG37" s="41"/>
      <c r="QH37" s="41"/>
      <c r="QI37" s="41"/>
      <c r="QJ37" s="41"/>
      <c r="QK37" s="41"/>
      <c r="QL37" s="41"/>
      <c r="QM37" s="41"/>
      <c r="QN37" s="41"/>
      <c r="QO37" s="41"/>
      <c r="QP37" s="41"/>
      <c r="QQ37" s="41"/>
      <c r="QR37" s="41"/>
      <c r="QS37" s="41"/>
      <c r="QT37" s="41"/>
      <c r="QU37" s="41"/>
      <c r="QV37" s="41"/>
      <c r="QW37" s="41"/>
      <c r="QX37" s="41"/>
      <c r="QY37" s="41"/>
      <c r="QZ37" s="41"/>
      <c r="RA37" s="41"/>
      <c r="RB37" s="41"/>
      <c r="RC37" s="41"/>
      <c r="RD37" s="41"/>
      <c r="RE37" s="41"/>
      <c r="RF37" s="41"/>
      <c r="RG37" s="41"/>
      <c r="RH37" s="41"/>
      <c r="RI37" s="41"/>
      <c r="RJ37" s="41"/>
      <c r="RK37" s="41"/>
      <c r="RL37" s="41"/>
      <c r="RM37" s="41"/>
      <c r="RN37" s="41"/>
      <c r="RO37" s="41"/>
      <c r="RP37" s="41"/>
      <c r="RQ37" s="41"/>
      <c r="RR37" s="41"/>
      <c r="RS37" s="41"/>
      <c r="RT37" s="41"/>
      <c r="RU37" s="41"/>
      <c r="RV37" s="41"/>
      <c r="RW37" s="41"/>
      <c r="RX37" s="41"/>
      <c r="RY37" s="41"/>
      <c r="RZ37" s="41"/>
      <c r="SA37" s="41"/>
      <c r="SB37" s="41"/>
      <c r="SC37" s="41"/>
      <c r="SD37" s="41"/>
      <c r="SE37" s="41"/>
      <c r="SF37" s="41"/>
      <c r="SG37" s="41"/>
      <c r="SH37" s="41"/>
      <c r="SI37" s="41"/>
      <c r="SJ37" s="41"/>
      <c r="SK37" s="41"/>
      <c r="SL37" s="41"/>
      <c r="SM37" s="41"/>
      <c r="SN37" s="41"/>
      <c r="SO37" s="41"/>
      <c r="SP37" s="41"/>
      <c r="SQ37" s="41"/>
      <c r="SR37" s="41"/>
      <c r="SS37" s="41"/>
      <c r="ST37" s="41"/>
      <c r="SU37" s="41"/>
      <c r="SV37" s="41"/>
      <c r="SW37" s="41"/>
      <c r="SX37" s="41"/>
      <c r="SY37" s="41"/>
      <c r="SZ37" s="41"/>
      <c r="TA37" s="41"/>
      <c r="TB37" s="41"/>
      <c r="TC37" s="41"/>
      <c r="TD37" s="41"/>
      <c r="TE37" s="41"/>
      <c r="TF37" s="41"/>
      <c r="TG37" s="41"/>
      <c r="TH37" s="41"/>
      <c r="TI37" s="41"/>
      <c r="TJ37" s="41"/>
      <c r="TK37" s="41"/>
      <c r="TL37" s="41"/>
      <c r="TM37" s="41"/>
      <c r="TN37" s="41"/>
      <c r="TO37" s="41"/>
      <c r="TP37" s="41"/>
      <c r="TQ37" s="41"/>
      <c r="TR37" s="41"/>
      <c r="TS37" s="41"/>
      <c r="TT37" s="41"/>
      <c r="TU37" s="41"/>
      <c r="TV37" s="41"/>
      <c r="TW37" s="41"/>
      <c r="TX37" s="41"/>
      <c r="TY37" s="41"/>
      <c r="TZ37" s="41"/>
      <c r="UA37" s="41"/>
      <c r="UB37" s="41"/>
      <c r="UC37" s="41"/>
      <c r="UD37" s="41"/>
      <c r="UE37" s="41"/>
      <c r="UF37" s="41"/>
      <c r="UG37" s="41"/>
      <c r="UH37" s="41"/>
      <c r="UI37" s="41"/>
      <c r="UJ37" s="41"/>
      <c r="UK37" s="41"/>
      <c r="UL37" s="41"/>
      <c r="UM37" s="41"/>
      <c r="UN37" s="41"/>
      <c r="UO37" s="41"/>
      <c r="UP37" s="41"/>
      <c r="UQ37" s="41"/>
      <c r="UR37" s="41"/>
      <c r="US37" s="41"/>
      <c r="UT37" s="41"/>
      <c r="UU37" s="41"/>
      <c r="UV37" s="41"/>
      <c r="UW37" s="41"/>
      <c r="UX37" s="41"/>
      <c r="UY37" s="41"/>
      <c r="UZ37" s="41"/>
      <c r="VA37" s="41"/>
      <c r="VB37" s="41"/>
      <c r="VC37" s="41"/>
      <c r="VD37" s="41"/>
      <c r="VE37" s="41"/>
      <c r="VF37" s="41"/>
      <c r="VG37" s="41"/>
      <c r="VH37" s="41"/>
      <c r="VI37" s="41"/>
      <c r="VJ37" s="41"/>
      <c r="VK37" s="41"/>
      <c r="VL37" s="41"/>
      <c r="VM37" s="41"/>
      <c r="VN37" s="41"/>
      <c r="VO37" s="41"/>
      <c r="VP37" s="41"/>
      <c r="VQ37" s="41"/>
      <c r="VR37" s="41"/>
      <c r="VS37" s="41"/>
      <c r="VT37" s="41"/>
      <c r="VU37" s="41"/>
      <c r="VV37" s="41"/>
      <c r="VW37" s="41"/>
      <c r="VX37" s="41"/>
      <c r="VY37" s="41"/>
      <c r="VZ37" s="41"/>
      <c r="WA37" s="41"/>
      <c r="WB37" s="41"/>
      <c r="WC37" s="41"/>
      <c r="WD37" s="41"/>
      <c r="WE37" s="41"/>
      <c r="WF37" s="41"/>
      <c r="WG37" s="41"/>
      <c r="WH37" s="41"/>
      <c r="WI37" s="41"/>
      <c r="WJ37" s="41"/>
      <c r="WK37" s="41"/>
      <c r="WL37" s="41"/>
      <c r="WM37" s="41"/>
      <c r="WN37" s="41"/>
      <c r="WO37" s="41"/>
      <c r="WP37" s="41"/>
      <c r="WQ37" s="41"/>
      <c r="WR37" s="41"/>
      <c r="WS37" s="41"/>
      <c r="WT37" s="41"/>
      <c r="WU37" s="41"/>
      <c r="WV37" s="41"/>
      <c r="WW37" s="41"/>
      <c r="WX37" s="41"/>
      <c r="WY37" s="41"/>
      <c r="WZ37" s="41"/>
      <c r="XA37" s="41"/>
      <c r="XB37" s="41"/>
      <c r="XC37" s="41"/>
      <c r="XD37" s="41"/>
      <c r="XE37" s="41"/>
      <c r="XF37" s="41"/>
      <c r="XG37" s="41"/>
      <c r="XH37" s="41"/>
      <c r="XI37" s="41"/>
      <c r="XJ37" s="41"/>
      <c r="XK37" s="41"/>
      <c r="XL37" s="41"/>
      <c r="XM37" s="41"/>
      <c r="XN37" s="41"/>
      <c r="XO37" s="41"/>
      <c r="XP37" s="41"/>
      <c r="XQ37" s="41"/>
      <c r="XR37" s="41"/>
      <c r="XS37" s="41"/>
      <c r="XT37" s="41"/>
      <c r="XU37" s="41"/>
      <c r="XV37" s="41"/>
      <c r="XW37" s="41"/>
      <c r="XX37" s="41"/>
      <c r="XY37" s="41"/>
      <c r="XZ37" s="41"/>
      <c r="YA37" s="41"/>
      <c r="YB37" s="41"/>
      <c r="YC37" s="41"/>
      <c r="YD37" s="41"/>
      <c r="YE37" s="41"/>
      <c r="YF37" s="41"/>
      <c r="YG37" s="41"/>
      <c r="YH37" s="41"/>
      <c r="YI37" s="41"/>
      <c r="YJ37" s="41"/>
      <c r="YK37" s="41"/>
      <c r="YL37" s="41"/>
      <c r="YM37" s="41"/>
      <c r="YN37" s="41"/>
      <c r="YO37" s="41"/>
      <c r="YP37" s="41"/>
      <c r="YQ37" s="41"/>
      <c r="YR37" s="41"/>
      <c r="YS37" s="41"/>
      <c r="YT37" s="41"/>
      <c r="YU37" s="41"/>
      <c r="YV37" s="41"/>
      <c r="YW37" s="41"/>
      <c r="YX37" s="41"/>
      <c r="YY37" s="41"/>
      <c r="YZ37" s="41"/>
      <c r="ZA37" s="41"/>
      <c r="ZB37" s="41"/>
      <c r="ZC37" s="41"/>
      <c r="ZD37" s="41"/>
      <c r="ZE37" s="41"/>
      <c r="ZF37" s="41"/>
      <c r="ZG37" s="41"/>
      <c r="ZH37" s="41"/>
      <c r="ZI37" s="41"/>
      <c r="ZJ37" s="41"/>
      <c r="ZK37" s="41"/>
      <c r="ZL37" s="41"/>
      <c r="ZM37" s="41"/>
      <c r="ZN37" s="41"/>
      <c r="ZO37" s="41"/>
      <c r="ZP37" s="41"/>
      <c r="ZQ37" s="41"/>
      <c r="ZR37" s="41"/>
      <c r="ZS37" s="41"/>
      <c r="ZT37" s="41"/>
      <c r="ZU37" s="41"/>
      <c r="ZV37" s="41"/>
      <c r="ZW37" s="41"/>
      <c r="ZX37" s="41"/>
      <c r="ZY37" s="41"/>
      <c r="ZZ37" s="41"/>
      <c r="AAA37" s="41"/>
      <c r="AAB37" s="41"/>
      <c r="AAC37" s="41"/>
      <c r="AAD37" s="41"/>
      <c r="AAE37" s="41"/>
      <c r="AAF37" s="41"/>
      <c r="AAG37" s="41"/>
      <c r="AAH37" s="41"/>
      <c r="AAI37" s="41"/>
      <c r="AAJ37" s="41"/>
      <c r="AAK37" s="41"/>
      <c r="AAL37" s="41"/>
      <c r="AAM37" s="41"/>
      <c r="AAN37" s="41"/>
      <c r="AAO37" s="41"/>
      <c r="AAP37" s="41"/>
      <c r="AAQ37" s="41"/>
      <c r="AAR37" s="41"/>
      <c r="AAS37" s="41"/>
      <c r="AAT37" s="41"/>
      <c r="AAU37" s="41"/>
      <c r="AAV37" s="41"/>
      <c r="AAW37" s="41"/>
      <c r="AAX37" s="41"/>
      <c r="AAY37" s="41"/>
      <c r="AAZ37" s="41"/>
      <c r="ABA37" s="41"/>
      <c r="ABB37" s="41"/>
      <c r="ABC37" s="41"/>
      <c r="ABD37" s="41"/>
      <c r="ABE37" s="41"/>
      <c r="ABF37" s="41"/>
      <c r="ABG37" s="41"/>
      <c r="ABH37" s="41"/>
      <c r="ABI37" s="41"/>
      <c r="ABJ37" s="41"/>
      <c r="ABK37" s="41"/>
      <c r="ABL37" s="41"/>
      <c r="ABM37" s="41"/>
      <c r="ABN37" s="41"/>
      <c r="ABO37" s="41"/>
      <c r="ABP37" s="41"/>
      <c r="ABQ37" s="41"/>
      <c r="ABR37" s="41"/>
      <c r="ABS37" s="41"/>
      <c r="ABT37" s="41"/>
      <c r="ABU37" s="41"/>
      <c r="ABV37" s="41"/>
      <c r="ABW37" s="41"/>
      <c r="ABX37" s="41"/>
      <c r="ABY37" s="41"/>
      <c r="ABZ37" s="41"/>
      <c r="ACA37" s="41"/>
      <c r="ACB37" s="41"/>
      <c r="ACC37" s="41"/>
      <c r="ACD37" s="41"/>
      <c r="ACE37" s="41"/>
      <c r="ACF37" s="41"/>
      <c r="ACG37" s="41"/>
      <c r="ACH37" s="41"/>
      <c r="ACI37" s="41"/>
      <c r="ACJ37" s="41"/>
      <c r="ACK37" s="41"/>
      <c r="ACL37" s="41"/>
      <c r="ACM37" s="41"/>
      <c r="ACN37" s="41"/>
      <c r="ACO37" s="41"/>
      <c r="ACP37" s="41"/>
      <c r="ACQ37" s="41"/>
      <c r="ACR37" s="41"/>
      <c r="ACS37" s="41"/>
      <c r="ACT37" s="41"/>
      <c r="ACU37" s="41"/>
      <c r="ACV37" s="41"/>
      <c r="ACW37" s="41"/>
      <c r="ACX37" s="41"/>
      <c r="ACY37" s="41"/>
      <c r="ACZ37" s="41"/>
      <c r="ADA37" s="41"/>
      <c r="ADB37" s="41"/>
      <c r="ADC37" s="41"/>
      <c r="ADD37" s="41"/>
      <c r="ADE37" s="41"/>
      <c r="ADF37" s="41"/>
      <c r="ADG37" s="41"/>
      <c r="ADH37" s="41"/>
      <c r="ADI37" s="41"/>
      <c r="ADJ37" s="41"/>
      <c r="ADK37" s="41"/>
      <c r="ADL37" s="41"/>
      <c r="ADM37" s="41"/>
      <c r="ADN37" s="41"/>
      <c r="ADO37" s="41"/>
      <c r="ADP37" s="41"/>
      <c r="ADQ37" s="41"/>
      <c r="ADR37" s="41"/>
      <c r="ADS37" s="41"/>
      <c r="ADT37" s="41"/>
      <c r="ADU37" s="41"/>
      <c r="ADV37" s="41"/>
      <c r="ADW37" s="41"/>
      <c r="ADX37" s="41"/>
      <c r="ADY37" s="41"/>
      <c r="ADZ37" s="41"/>
      <c r="AEA37" s="41"/>
      <c r="AEB37" s="41"/>
      <c r="AEC37" s="41"/>
      <c r="AED37" s="41"/>
      <c r="AEE37" s="41"/>
      <c r="AEF37" s="41"/>
      <c r="AEG37" s="41"/>
      <c r="AEH37" s="41"/>
      <c r="AEI37" s="41"/>
      <c r="AEJ37" s="41"/>
      <c r="AEK37" s="41"/>
      <c r="AEL37" s="41"/>
      <c r="AEM37" s="41"/>
      <c r="AEN37" s="41"/>
      <c r="AEO37" s="41"/>
      <c r="AEP37" s="41"/>
      <c r="AEQ37" s="41"/>
      <c r="AER37" s="41"/>
      <c r="AES37" s="41"/>
      <c r="AET37" s="41"/>
      <c r="AEU37" s="41"/>
      <c r="AEV37" s="41"/>
      <c r="AEW37" s="41"/>
      <c r="AEX37" s="41"/>
      <c r="AEY37" s="41"/>
      <c r="AEZ37" s="41"/>
      <c r="AFA37" s="41"/>
      <c r="AFB37" s="41"/>
      <c r="AFC37" s="41"/>
      <c r="AFD37" s="41"/>
      <c r="AFE37" s="41"/>
      <c r="AFF37" s="41"/>
      <c r="AFG37" s="41"/>
      <c r="AFH37" s="41"/>
      <c r="AFI37" s="41"/>
      <c r="AFJ37" s="41"/>
      <c r="AFK37" s="41"/>
      <c r="AFL37" s="41"/>
      <c r="AFM37" s="41"/>
      <c r="AFN37" s="41"/>
      <c r="AFO37" s="41"/>
      <c r="AFP37" s="41"/>
      <c r="AFQ37" s="41"/>
      <c r="AFR37" s="41"/>
      <c r="AFS37" s="41"/>
      <c r="AFT37" s="41"/>
      <c r="AFU37" s="41"/>
      <c r="AFV37" s="41"/>
      <c r="AFW37" s="41"/>
      <c r="AFX37" s="41"/>
      <c r="AFY37" s="41"/>
      <c r="AFZ37" s="41"/>
      <c r="AGA37" s="41"/>
      <c r="AGB37" s="41"/>
      <c r="AGC37" s="41"/>
      <c r="AGD37" s="41"/>
      <c r="AGE37" s="41"/>
      <c r="AGF37" s="41"/>
      <c r="AGG37" s="41"/>
      <c r="AGH37" s="41"/>
      <c r="AGI37" s="41"/>
      <c r="AGJ37" s="41"/>
      <c r="AGK37" s="41"/>
      <c r="AGL37" s="41"/>
      <c r="AGM37" s="41"/>
      <c r="AGN37" s="41"/>
      <c r="AGO37" s="41"/>
      <c r="AGP37" s="41"/>
      <c r="AGQ37" s="41"/>
      <c r="AGR37" s="41"/>
      <c r="AGS37" s="41"/>
      <c r="AGT37" s="41"/>
      <c r="AGU37" s="41"/>
      <c r="AGV37" s="41"/>
      <c r="AGW37" s="41"/>
      <c r="AGX37" s="41"/>
      <c r="AGY37" s="41"/>
      <c r="AGZ37" s="41"/>
      <c r="AHA37" s="41"/>
      <c r="AHB37" s="41"/>
      <c r="AHC37" s="41"/>
      <c r="AHD37" s="41"/>
      <c r="AHE37" s="41"/>
      <c r="AHF37" s="41"/>
      <c r="AHG37" s="41"/>
      <c r="AHH37" s="41"/>
      <c r="AHI37" s="41"/>
      <c r="AHJ37" s="41"/>
      <c r="AHK37" s="41"/>
      <c r="AHL37" s="41"/>
      <c r="AHM37" s="41"/>
      <c r="AHN37" s="41"/>
      <c r="AHO37" s="41"/>
      <c r="AHP37" s="41"/>
      <c r="AHQ37" s="41"/>
      <c r="AHR37" s="41"/>
      <c r="AHS37" s="41"/>
      <c r="AHT37" s="41"/>
      <c r="AHU37" s="41"/>
      <c r="AHV37" s="41"/>
      <c r="AHW37" s="41"/>
      <c r="AHX37" s="41"/>
      <c r="AHY37" s="41"/>
      <c r="AHZ37" s="41"/>
      <c r="AIA37" s="41"/>
      <c r="AIB37" s="41"/>
      <c r="AIC37" s="41"/>
      <c r="AID37" s="41"/>
      <c r="AIE37" s="41"/>
      <c r="AIF37" s="41"/>
      <c r="AIG37" s="41"/>
      <c r="AIH37" s="41"/>
      <c r="AII37" s="41"/>
      <c r="AIJ37" s="41"/>
      <c r="AIK37" s="41"/>
      <c r="AIL37" s="41"/>
      <c r="AIM37" s="41"/>
      <c r="AIN37" s="41"/>
      <c r="AIO37" s="41"/>
      <c r="AIP37" s="41"/>
      <c r="AIQ37" s="41"/>
      <c r="AIR37" s="41"/>
      <c r="AIS37" s="41"/>
      <c r="AIT37" s="41"/>
      <c r="AIU37" s="41"/>
      <c r="AIV37" s="41"/>
      <c r="AIW37" s="41"/>
      <c r="AIX37" s="41"/>
      <c r="AIY37" s="41"/>
      <c r="AIZ37" s="41"/>
      <c r="AJA37" s="41"/>
      <c r="AJB37" s="41"/>
      <c r="AJC37" s="41"/>
      <c r="AJD37" s="41"/>
      <c r="AJE37" s="41"/>
      <c r="AJF37" s="41"/>
      <c r="AJG37" s="41"/>
      <c r="AJH37" s="41"/>
      <c r="AJI37" s="41"/>
      <c r="AJJ37" s="41"/>
      <c r="AJK37" s="41"/>
      <c r="AJL37" s="41"/>
      <c r="AJM37" s="41"/>
      <c r="AJN37" s="41"/>
      <c r="AJO37" s="41"/>
      <c r="AJP37" s="41"/>
      <c r="AJQ37" s="41"/>
      <c r="AJR37" s="41"/>
      <c r="AJS37" s="41"/>
      <c r="AJT37" s="41"/>
      <c r="AJU37" s="41"/>
      <c r="AJV37" s="41"/>
      <c r="AJW37" s="41"/>
      <c r="AJX37" s="41"/>
      <c r="AJY37" s="41"/>
      <c r="AJZ37" s="41"/>
      <c r="AKA37" s="41"/>
      <c r="AKB37" s="41"/>
      <c r="AKC37" s="41"/>
      <c r="AKD37" s="41"/>
      <c r="AKE37" s="41"/>
      <c r="AKF37" s="41"/>
      <c r="AKG37" s="41"/>
      <c r="AKH37" s="41"/>
      <c r="AKI37" s="41"/>
      <c r="AKJ37" s="41"/>
      <c r="AKK37" s="41"/>
      <c r="AKL37" s="41"/>
      <c r="AKM37" s="41"/>
      <c r="AKN37" s="41"/>
      <c r="AKO37" s="41"/>
      <c r="AKP37" s="41"/>
      <c r="AKQ37" s="41"/>
      <c r="AKR37" s="41"/>
      <c r="AKS37" s="41"/>
      <c r="AKT37" s="41"/>
      <c r="AKU37" s="41"/>
      <c r="AKV37" s="41"/>
      <c r="AKW37" s="41"/>
      <c r="AKX37" s="41"/>
      <c r="AKY37" s="41"/>
      <c r="AKZ37" s="41"/>
      <c r="ALA37" s="41"/>
      <c r="ALB37" s="41"/>
      <c r="ALC37" s="41"/>
      <c r="ALD37" s="41"/>
      <c r="ALE37" s="41"/>
      <c r="ALF37" s="41"/>
      <c r="ALG37" s="41"/>
      <c r="ALH37" s="41"/>
      <c r="ALI37" s="41"/>
      <c r="ALJ37" s="41"/>
      <c r="ALK37" s="41"/>
      <c r="ALL37" s="41"/>
      <c r="ALM37" s="41"/>
      <c r="ALN37" s="41"/>
      <c r="ALO37" s="41"/>
      <c r="ALP37" s="41"/>
      <c r="ALQ37" s="41"/>
      <c r="ALR37" s="41"/>
      <c r="ALS37" s="41"/>
      <c r="ALT37" s="41"/>
      <c r="ALU37" s="41"/>
      <c r="ALV37" s="41"/>
      <c r="ALW37" s="41"/>
      <c r="ALX37" s="41"/>
      <c r="ALY37" s="41"/>
      <c r="ALZ37" s="41"/>
      <c r="AMA37" s="41"/>
      <c r="AMB37" s="41"/>
      <c r="AMC37" s="41"/>
      <c r="AMD37" s="41"/>
      <c r="AME37" s="41"/>
      <c r="AMF37" s="41"/>
      <c r="AMG37" s="41"/>
      <c r="AMH37" s="41"/>
      <c r="AMI37" s="41"/>
      <c r="AMJ37" s="41"/>
      <c r="AMK37" s="41"/>
    </row>
    <row r="38" spans="1:1025" ht="67.5" customHeight="1" x14ac:dyDescent="0.25">
      <c r="A38" s="32" t="s">
        <v>46</v>
      </c>
      <c r="B38" s="32" t="s">
        <v>95</v>
      </c>
      <c r="C38" s="32" t="s">
        <v>47</v>
      </c>
      <c r="D38" s="22" t="s">
        <v>48</v>
      </c>
      <c r="E38" s="49" t="s">
        <v>152</v>
      </c>
      <c r="F38" s="106" t="s">
        <v>198</v>
      </c>
      <c r="G38" s="19">
        <f>H38+I38</f>
        <v>25000</v>
      </c>
      <c r="H38" s="24">
        <v>25000</v>
      </c>
      <c r="I38" s="23">
        <v>0</v>
      </c>
      <c r="J38" s="24">
        <v>0</v>
      </c>
      <c r="K38" s="15"/>
    </row>
    <row r="39" spans="1:1025" s="42" customFormat="1" ht="20.25" customHeight="1" x14ac:dyDescent="0.25">
      <c r="A39" s="4"/>
      <c r="B39" s="4">
        <v>5000</v>
      </c>
      <c r="C39" s="4"/>
      <c r="D39" s="18" t="s">
        <v>133</v>
      </c>
      <c r="E39" s="64"/>
      <c r="F39" s="107"/>
      <c r="G39" s="19">
        <f>G42+G40+G41</f>
        <v>75000</v>
      </c>
      <c r="H39" s="19">
        <f>H42+H40+H41</f>
        <v>75000</v>
      </c>
      <c r="I39" s="19">
        <f t="shared" ref="I39" si="6">I42+I40</f>
        <v>0</v>
      </c>
      <c r="J39" s="19">
        <f t="shared" ref="J39" si="7">J42</f>
        <v>0</v>
      </c>
      <c r="K39" s="40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/>
      <c r="KF39" s="41"/>
      <c r="KG39" s="41"/>
      <c r="KH39" s="41"/>
      <c r="KI39" s="41"/>
      <c r="KJ39" s="41"/>
      <c r="KK39" s="41"/>
      <c r="KL39" s="41"/>
      <c r="KM39" s="41"/>
      <c r="KN39" s="41"/>
      <c r="KO39" s="41"/>
      <c r="KP39" s="41"/>
      <c r="KQ39" s="41"/>
      <c r="KR39" s="41"/>
      <c r="KS39" s="41"/>
      <c r="KT39" s="41"/>
      <c r="KU39" s="41"/>
      <c r="KV39" s="41"/>
      <c r="KW39" s="41"/>
      <c r="KX39" s="41"/>
      <c r="KY39" s="41"/>
      <c r="KZ39" s="41"/>
      <c r="LA39" s="41"/>
      <c r="LB39" s="41"/>
      <c r="LC39" s="41"/>
      <c r="LD39" s="41"/>
      <c r="LE39" s="41"/>
      <c r="LF39" s="41"/>
      <c r="LG39" s="41"/>
      <c r="LH39" s="41"/>
      <c r="LI39" s="41"/>
      <c r="LJ39" s="41"/>
      <c r="LK39" s="41"/>
      <c r="LL39" s="41"/>
      <c r="LM39" s="41"/>
      <c r="LN39" s="41"/>
      <c r="LO39" s="41"/>
      <c r="LP39" s="41"/>
      <c r="LQ39" s="41"/>
      <c r="LR39" s="41"/>
      <c r="LS39" s="41"/>
      <c r="LT39" s="41"/>
      <c r="LU39" s="41"/>
      <c r="LV39" s="41"/>
      <c r="LW39" s="41"/>
      <c r="LX39" s="41"/>
      <c r="LY39" s="41"/>
      <c r="LZ39" s="41"/>
      <c r="MA39" s="41"/>
      <c r="MB39" s="41"/>
      <c r="MC39" s="41"/>
      <c r="MD39" s="41"/>
      <c r="ME39" s="41"/>
      <c r="MF39" s="41"/>
      <c r="MG39" s="41"/>
      <c r="MH39" s="41"/>
      <c r="MI39" s="41"/>
      <c r="MJ39" s="41"/>
      <c r="MK39" s="41"/>
      <c r="ML39" s="41"/>
      <c r="MM39" s="41"/>
      <c r="MN39" s="41"/>
      <c r="MO39" s="41"/>
      <c r="MP39" s="41"/>
      <c r="MQ39" s="41"/>
      <c r="MR39" s="41"/>
      <c r="MS39" s="41"/>
      <c r="MT39" s="41"/>
      <c r="MU39" s="41"/>
      <c r="MV39" s="41"/>
      <c r="MW39" s="41"/>
      <c r="MX39" s="41"/>
      <c r="MY39" s="41"/>
      <c r="MZ39" s="41"/>
      <c r="NA39" s="41"/>
      <c r="NB39" s="41"/>
      <c r="NC39" s="41"/>
      <c r="ND39" s="41"/>
      <c r="NE39" s="41"/>
      <c r="NF39" s="41"/>
      <c r="NG39" s="41"/>
      <c r="NH39" s="41"/>
      <c r="NI39" s="41"/>
      <c r="NJ39" s="41"/>
      <c r="NK39" s="41"/>
      <c r="NL39" s="41"/>
      <c r="NM39" s="41"/>
      <c r="NN39" s="41"/>
      <c r="NO39" s="41"/>
      <c r="NP39" s="41"/>
      <c r="NQ39" s="41"/>
      <c r="NR39" s="41"/>
      <c r="NS39" s="41"/>
      <c r="NT39" s="41"/>
      <c r="NU39" s="41"/>
      <c r="NV39" s="41"/>
      <c r="NW39" s="41"/>
      <c r="NX39" s="41"/>
      <c r="NY39" s="41"/>
      <c r="NZ39" s="41"/>
      <c r="OA39" s="41"/>
      <c r="OB39" s="41"/>
      <c r="OC39" s="41"/>
      <c r="OD39" s="41"/>
      <c r="OE39" s="41"/>
      <c r="OF39" s="41"/>
      <c r="OG39" s="41"/>
      <c r="OH39" s="41"/>
      <c r="OI39" s="41"/>
      <c r="OJ39" s="41"/>
      <c r="OK39" s="41"/>
      <c r="OL39" s="41"/>
      <c r="OM39" s="41"/>
      <c r="ON39" s="41"/>
      <c r="OO39" s="41"/>
      <c r="OP39" s="41"/>
      <c r="OQ39" s="41"/>
      <c r="OR39" s="41"/>
      <c r="OS39" s="41"/>
      <c r="OT39" s="41"/>
      <c r="OU39" s="41"/>
      <c r="OV39" s="41"/>
      <c r="OW39" s="41"/>
      <c r="OX39" s="41"/>
      <c r="OY39" s="41"/>
      <c r="OZ39" s="41"/>
      <c r="PA39" s="41"/>
      <c r="PB39" s="41"/>
      <c r="PC39" s="41"/>
      <c r="PD39" s="41"/>
      <c r="PE39" s="41"/>
      <c r="PF39" s="41"/>
      <c r="PG39" s="41"/>
      <c r="PH39" s="41"/>
      <c r="PI39" s="41"/>
      <c r="PJ39" s="41"/>
      <c r="PK39" s="41"/>
      <c r="PL39" s="41"/>
      <c r="PM39" s="41"/>
      <c r="PN39" s="41"/>
      <c r="PO39" s="41"/>
      <c r="PP39" s="41"/>
      <c r="PQ39" s="41"/>
      <c r="PR39" s="41"/>
      <c r="PS39" s="41"/>
      <c r="PT39" s="41"/>
      <c r="PU39" s="41"/>
      <c r="PV39" s="41"/>
      <c r="PW39" s="41"/>
      <c r="PX39" s="41"/>
      <c r="PY39" s="41"/>
      <c r="PZ39" s="41"/>
      <c r="QA39" s="41"/>
      <c r="QB39" s="41"/>
      <c r="QC39" s="41"/>
      <c r="QD39" s="41"/>
      <c r="QE39" s="41"/>
      <c r="QF39" s="41"/>
      <c r="QG39" s="41"/>
      <c r="QH39" s="41"/>
      <c r="QI39" s="41"/>
      <c r="QJ39" s="41"/>
      <c r="QK39" s="41"/>
      <c r="QL39" s="41"/>
      <c r="QM39" s="41"/>
      <c r="QN39" s="41"/>
      <c r="QO39" s="41"/>
      <c r="QP39" s="41"/>
      <c r="QQ39" s="41"/>
      <c r="QR39" s="41"/>
      <c r="QS39" s="41"/>
      <c r="QT39" s="41"/>
      <c r="QU39" s="41"/>
      <c r="QV39" s="41"/>
      <c r="QW39" s="41"/>
      <c r="QX39" s="41"/>
      <c r="QY39" s="41"/>
      <c r="QZ39" s="41"/>
      <c r="RA39" s="41"/>
      <c r="RB39" s="41"/>
      <c r="RC39" s="41"/>
      <c r="RD39" s="41"/>
      <c r="RE39" s="41"/>
      <c r="RF39" s="41"/>
      <c r="RG39" s="41"/>
      <c r="RH39" s="41"/>
      <c r="RI39" s="41"/>
      <c r="RJ39" s="41"/>
      <c r="RK39" s="41"/>
      <c r="RL39" s="41"/>
      <c r="RM39" s="41"/>
      <c r="RN39" s="41"/>
      <c r="RO39" s="41"/>
      <c r="RP39" s="41"/>
      <c r="RQ39" s="41"/>
      <c r="RR39" s="41"/>
      <c r="RS39" s="41"/>
      <c r="RT39" s="41"/>
      <c r="RU39" s="41"/>
      <c r="RV39" s="41"/>
      <c r="RW39" s="41"/>
      <c r="RX39" s="41"/>
      <c r="RY39" s="41"/>
      <c r="RZ39" s="41"/>
      <c r="SA39" s="41"/>
      <c r="SB39" s="41"/>
      <c r="SC39" s="41"/>
      <c r="SD39" s="41"/>
      <c r="SE39" s="41"/>
      <c r="SF39" s="41"/>
      <c r="SG39" s="41"/>
      <c r="SH39" s="41"/>
      <c r="SI39" s="41"/>
      <c r="SJ39" s="41"/>
      <c r="SK39" s="41"/>
      <c r="SL39" s="41"/>
      <c r="SM39" s="41"/>
      <c r="SN39" s="41"/>
      <c r="SO39" s="41"/>
      <c r="SP39" s="41"/>
      <c r="SQ39" s="41"/>
      <c r="SR39" s="41"/>
      <c r="SS39" s="41"/>
      <c r="ST39" s="41"/>
      <c r="SU39" s="41"/>
      <c r="SV39" s="41"/>
      <c r="SW39" s="41"/>
      <c r="SX39" s="41"/>
      <c r="SY39" s="41"/>
      <c r="SZ39" s="41"/>
      <c r="TA39" s="41"/>
      <c r="TB39" s="41"/>
      <c r="TC39" s="41"/>
      <c r="TD39" s="41"/>
      <c r="TE39" s="41"/>
      <c r="TF39" s="41"/>
      <c r="TG39" s="41"/>
      <c r="TH39" s="41"/>
      <c r="TI39" s="41"/>
      <c r="TJ39" s="41"/>
      <c r="TK39" s="41"/>
      <c r="TL39" s="41"/>
      <c r="TM39" s="41"/>
      <c r="TN39" s="41"/>
      <c r="TO39" s="41"/>
      <c r="TP39" s="41"/>
      <c r="TQ39" s="41"/>
      <c r="TR39" s="41"/>
      <c r="TS39" s="41"/>
      <c r="TT39" s="41"/>
      <c r="TU39" s="41"/>
      <c r="TV39" s="41"/>
      <c r="TW39" s="41"/>
      <c r="TX39" s="41"/>
      <c r="TY39" s="41"/>
      <c r="TZ39" s="41"/>
      <c r="UA39" s="41"/>
      <c r="UB39" s="41"/>
      <c r="UC39" s="41"/>
      <c r="UD39" s="41"/>
      <c r="UE39" s="41"/>
      <c r="UF39" s="41"/>
      <c r="UG39" s="41"/>
      <c r="UH39" s="41"/>
      <c r="UI39" s="41"/>
      <c r="UJ39" s="41"/>
      <c r="UK39" s="41"/>
      <c r="UL39" s="41"/>
      <c r="UM39" s="41"/>
      <c r="UN39" s="41"/>
      <c r="UO39" s="41"/>
      <c r="UP39" s="41"/>
      <c r="UQ39" s="41"/>
      <c r="UR39" s="41"/>
      <c r="US39" s="41"/>
      <c r="UT39" s="41"/>
      <c r="UU39" s="41"/>
      <c r="UV39" s="41"/>
      <c r="UW39" s="41"/>
      <c r="UX39" s="41"/>
      <c r="UY39" s="41"/>
      <c r="UZ39" s="41"/>
      <c r="VA39" s="41"/>
      <c r="VB39" s="41"/>
      <c r="VC39" s="41"/>
      <c r="VD39" s="41"/>
      <c r="VE39" s="41"/>
      <c r="VF39" s="41"/>
      <c r="VG39" s="41"/>
      <c r="VH39" s="41"/>
      <c r="VI39" s="41"/>
      <c r="VJ39" s="41"/>
      <c r="VK39" s="41"/>
      <c r="VL39" s="41"/>
      <c r="VM39" s="41"/>
      <c r="VN39" s="41"/>
      <c r="VO39" s="41"/>
      <c r="VP39" s="41"/>
      <c r="VQ39" s="41"/>
      <c r="VR39" s="41"/>
      <c r="VS39" s="41"/>
      <c r="VT39" s="41"/>
      <c r="VU39" s="41"/>
      <c r="VV39" s="41"/>
      <c r="VW39" s="41"/>
      <c r="VX39" s="41"/>
      <c r="VY39" s="41"/>
      <c r="VZ39" s="41"/>
      <c r="WA39" s="41"/>
      <c r="WB39" s="41"/>
      <c r="WC39" s="41"/>
      <c r="WD39" s="41"/>
      <c r="WE39" s="41"/>
      <c r="WF39" s="41"/>
      <c r="WG39" s="41"/>
      <c r="WH39" s="41"/>
      <c r="WI39" s="41"/>
      <c r="WJ39" s="41"/>
      <c r="WK39" s="41"/>
      <c r="WL39" s="41"/>
      <c r="WM39" s="41"/>
      <c r="WN39" s="41"/>
      <c r="WO39" s="41"/>
      <c r="WP39" s="41"/>
      <c r="WQ39" s="41"/>
      <c r="WR39" s="41"/>
      <c r="WS39" s="41"/>
      <c r="WT39" s="41"/>
      <c r="WU39" s="41"/>
      <c r="WV39" s="41"/>
      <c r="WW39" s="41"/>
      <c r="WX39" s="41"/>
      <c r="WY39" s="41"/>
      <c r="WZ39" s="41"/>
      <c r="XA39" s="41"/>
      <c r="XB39" s="41"/>
      <c r="XC39" s="41"/>
      <c r="XD39" s="41"/>
      <c r="XE39" s="41"/>
      <c r="XF39" s="41"/>
      <c r="XG39" s="41"/>
      <c r="XH39" s="41"/>
      <c r="XI39" s="41"/>
      <c r="XJ39" s="41"/>
      <c r="XK39" s="41"/>
      <c r="XL39" s="41"/>
      <c r="XM39" s="41"/>
      <c r="XN39" s="41"/>
      <c r="XO39" s="41"/>
      <c r="XP39" s="41"/>
      <c r="XQ39" s="41"/>
      <c r="XR39" s="41"/>
      <c r="XS39" s="41"/>
      <c r="XT39" s="41"/>
      <c r="XU39" s="41"/>
      <c r="XV39" s="41"/>
      <c r="XW39" s="41"/>
      <c r="XX39" s="41"/>
      <c r="XY39" s="41"/>
      <c r="XZ39" s="41"/>
      <c r="YA39" s="41"/>
      <c r="YB39" s="41"/>
      <c r="YC39" s="41"/>
      <c r="YD39" s="41"/>
      <c r="YE39" s="41"/>
      <c r="YF39" s="41"/>
      <c r="YG39" s="41"/>
      <c r="YH39" s="41"/>
      <c r="YI39" s="41"/>
      <c r="YJ39" s="41"/>
      <c r="YK39" s="41"/>
      <c r="YL39" s="41"/>
      <c r="YM39" s="41"/>
      <c r="YN39" s="41"/>
      <c r="YO39" s="41"/>
      <c r="YP39" s="41"/>
      <c r="YQ39" s="41"/>
      <c r="YR39" s="41"/>
      <c r="YS39" s="41"/>
      <c r="YT39" s="41"/>
      <c r="YU39" s="41"/>
      <c r="YV39" s="41"/>
      <c r="YW39" s="41"/>
      <c r="YX39" s="41"/>
      <c r="YY39" s="41"/>
      <c r="YZ39" s="41"/>
      <c r="ZA39" s="41"/>
      <c r="ZB39" s="41"/>
      <c r="ZC39" s="41"/>
      <c r="ZD39" s="41"/>
      <c r="ZE39" s="41"/>
      <c r="ZF39" s="41"/>
      <c r="ZG39" s="41"/>
      <c r="ZH39" s="41"/>
      <c r="ZI39" s="41"/>
      <c r="ZJ39" s="41"/>
      <c r="ZK39" s="41"/>
      <c r="ZL39" s="41"/>
      <c r="ZM39" s="41"/>
      <c r="ZN39" s="41"/>
      <c r="ZO39" s="41"/>
      <c r="ZP39" s="41"/>
      <c r="ZQ39" s="41"/>
      <c r="ZR39" s="41"/>
      <c r="ZS39" s="41"/>
      <c r="ZT39" s="41"/>
      <c r="ZU39" s="41"/>
      <c r="ZV39" s="41"/>
      <c r="ZW39" s="41"/>
      <c r="ZX39" s="41"/>
      <c r="ZY39" s="41"/>
      <c r="ZZ39" s="41"/>
      <c r="AAA39" s="41"/>
      <c r="AAB39" s="41"/>
      <c r="AAC39" s="41"/>
      <c r="AAD39" s="41"/>
      <c r="AAE39" s="41"/>
      <c r="AAF39" s="41"/>
      <c r="AAG39" s="41"/>
      <c r="AAH39" s="41"/>
      <c r="AAI39" s="41"/>
      <c r="AAJ39" s="41"/>
      <c r="AAK39" s="41"/>
      <c r="AAL39" s="41"/>
      <c r="AAM39" s="41"/>
      <c r="AAN39" s="41"/>
      <c r="AAO39" s="41"/>
      <c r="AAP39" s="41"/>
      <c r="AAQ39" s="41"/>
      <c r="AAR39" s="41"/>
      <c r="AAS39" s="41"/>
      <c r="AAT39" s="41"/>
      <c r="AAU39" s="41"/>
      <c r="AAV39" s="41"/>
      <c r="AAW39" s="41"/>
      <c r="AAX39" s="41"/>
      <c r="AAY39" s="41"/>
      <c r="AAZ39" s="41"/>
      <c r="ABA39" s="41"/>
      <c r="ABB39" s="41"/>
      <c r="ABC39" s="41"/>
      <c r="ABD39" s="41"/>
      <c r="ABE39" s="41"/>
      <c r="ABF39" s="41"/>
      <c r="ABG39" s="41"/>
      <c r="ABH39" s="41"/>
      <c r="ABI39" s="41"/>
      <c r="ABJ39" s="41"/>
      <c r="ABK39" s="41"/>
      <c r="ABL39" s="41"/>
      <c r="ABM39" s="41"/>
      <c r="ABN39" s="41"/>
      <c r="ABO39" s="41"/>
      <c r="ABP39" s="41"/>
      <c r="ABQ39" s="41"/>
      <c r="ABR39" s="41"/>
      <c r="ABS39" s="41"/>
      <c r="ABT39" s="41"/>
      <c r="ABU39" s="41"/>
      <c r="ABV39" s="41"/>
      <c r="ABW39" s="41"/>
      <c r="ABX39" s="41"/>
      <c r="ABY39" s="41"/>
      <c r="ABZ39" s="41"/>
      <c r="ACA39" s="41"/>
      <c r="ACB39" s="41"/>
      <c r="ACC39" s="41"/>
      <c r="ACD39" s="41"/>
      <c r="ACE39" s="41"/>
      <c r="ACF39" s="41"/>
      <c r="ACG39" s="41"/>
      <c r="ACH39" s="41"/>
      <c r="ACI39" s="41"/>
      <c r="ACJ39" s="41"/>
      <c r="ACK39" s="41"/>
      <c r="ACL39" s="41"/>
      <c r="ACM39" s="41"/>
      <c r="ACN39" s="41"/>
      <c r="ACO39" s="41"/>
      <c r="ACP39" s="41"/>
      <c r="ACQ39" s="41"/>
      <c r="ACR39" s="41"/>
      <c r="ACS39" s="41"/>
      <c r="ACT39" s="41"/>
      <c r="ACU39" s="41"/>
      <c r="ACV39" s="41"/>
      <c r="ACW39" s="41"/>
      <c r="ACX39" s="41"/>
      <c r="ACY39" s="41"/>
      <c r="ACZ39" s="41"/>
      <c r="ADA39" s="41"/>
      <c r="ADB39" s="41"/>
      <c r="ADC39" s="41"/>
      <c r="ADD39" s="41"/>
      <c r="ADE39" s="41"/>
      <c r="ADF39" s="41"/>
      <c r="ADG39" s="41"/>
      <c r="ADH39" s="41"/>
      <c r="ADI39" s="41"/>
      <c r="ADJ39" s="41"/>
      <c r="ADK39" s="41"/>
      <c r="ADL39" s="41"/>
      <c r="ADM39" s="41"/>
      <c r="ADN39" s="41"/>
      <c r="ADO39" s="41"/>
      <c r="ADP39" s="41"/>
      <c r="ADQ39" s="41"/>
      <c r="ADR39" s="41"/>
      <c r="ADS39" s="41"/>
      <c r="ADT39" s="41"/>
      <c r="ADU39" s="41"/>
      <c r="ADV39" s="41"/>
      <c r="ADW39" s="41"/>
      <c r="ADX39" s="41"/>
      <c r="ADY39" s="41"/>
      <c r="ADZ39" s="41"/>
      <c r="AEA39" s="41"/>
      <c r="AEB39" s="41"/>
      <c r="AEC39" s="41"/>
      <c r="AED39" s="41"/>
      <c r="AEE39" s="41"/>
      <c r="AEF39" s="41"/>
      <c r="AEG39" s="41"/>
      <c r="AEH39" s="41"/>
      <c r="AEI39" s="41"/>
      <c r="AEJ39" s="41"/>
      <c r="AEK39" s="41"/>
      <c r="AEL39" s="41"/>
      <c r="AEM39" s="41"/>
      <c r="AEN39" s="41"/>
      <c r="AEO39" s="41"/>
      <c r="AEP39" s="41"/>
      <c r="AEQ39" s="41"/>
      <c r="AER39" s="41"/>
      <c r="AES39" s="41"/>
      <c r="AET39" s="41"/>
      <c r="AEU39" s="41"/>
      <c r="AEV39" s="41"/>
      <c r="AEW39" s="41"/>
      <c r="AEX39" s="41"/>
      <c r="AEY39" s="41"/>
      <c r="AEZ39" s="41"/>
      <c r="AFA39" s="41"/>
      <c r="AFB39" s="41"/>
      <c r="AFC39" s="41"/>
      <c r="AFD39" s="41"/>
      <c r="AFE39" s="41"/>
      <c r="AFF39" s="41"/>
      <c r="AFG39" s="41"/>
      <c r="AFH39" s="41"/>
      <c r="AFI39" s="41"/>
      <c r="AFJ39" s="41"/>
      <c r="AFK39" s="41"/>
      <c r="AFL39" s="41"/>
      <c r="AFM39" s="41"/>
      <c r="AFN39" s="41"/>
      <c r="AFO39" s="41"/>
      <c r="AFP39" s="41"/>
      <c r="AFQ39" s="41"/>
      <c r="AFR39" s="41"/>
      <c r="AFS39" s="41"/>
      <c r="AFT39" s="41"/>
      <c r="AFU39" s="41"/>
      <c r="AFV39" s="41"/>
      <c r="AFW39" s="41"/>
      <c r="AFX39" s="41"/>
      <c r="AFY39" s="41"/>
      <c r="AFZ39" s="41"/>
      <c r="AGA39" s="41"/>
      <c r="AGB39" s="41"/>
      <c r="AGC39" s="41"/>
      <c r="AGD39" s="41"/>
      <c r="AGE39" s="41"/>
      <c r="AGF39" s="41"/>
      <c r="AGG39" s="41"/>
      <c r="AGH39" s="41"/>
      <c r="AGI39" s="41"/>
      <c r="AGJ39" s="41"/>
      <c r="AGK39" s="41"/>
      <c r="AGL39" s="41"/>
      <c r="AGM39" s="41"/>
      <c r="AGN39" s="41"/>
      <c r="AGO39" s="41"/>
      <c r="AGP39" s="41"/>
      <c r="AGQ39" s="41"/>
      <c r="AGR39" s="41"/>
      <c r="AGS39" s="41"/>
      <c r="AGT39" s="41"/>
      <c r="AGU39" s="41"/>
      <c r="AGV39" s="41"/>
      <c r="AGW39" s="41"/>
      <c r="AGX39" s="41"/>
      <c r="AGY39" s="41"/>
      <c r="AGZ39" s="41"/>
      <c r="AHA39" s="41"/>
      <c r="AHB39" s="41"/>
      <c r="AHC39" s="41"/>
      <c r="AHD39" s="41"/>
      <c r="AHE39" s="41"/>
      <c r="AHF39" s="41"/>
      <c r="AHG39" s="41"/>
      <c r="AHH39" s="41"/>
      <c r="AHI39" s="41"/>
      <c r="AHJ39" s="41"/>
      <c r="AHK39" s="41"/>
      <c r="AHL39" s="41"/>
      <c r="AHM39" s="41"/>
      <c r="AHN39" s="41"/>
      <c r="AHO39" s="41"/>
      <c r="AHP39" s="41"/>
      <c r="AHQ39" s="41"/>
      <c r="AHR39" s="41"/>
      <c r="AHS39" s="41"/>
      <c r="AHT39" s="41"/>
      <c r="AHU39" s="41"/>
      <c r="AHV39" s="41"/>
      <c r="AHW39" s="41"/>
      <c r="AHX39" s="41"/>
      <c r="AHY39" s="41"/>
      <c r="AHZ39" s="41"/>
      <c r="AIA39" s="41"/>
      <c r="AIB39" s="41"/>
      <c r="AIC39" s="41"/>
      <c r="AID39" s="41"/>
      <c r="AIE39" s="41"/>
      <c r="AIF39" s="41"/>
      <c r="AIG39" s="41"/>
      <c r="AIH39" s="41"/>
      <c r="AII39" s="41"/>
      <c r="AIJ39" s="41"/>
      <c r="AIK39" s="41"/>
      <c r="AIL39" s="41"/>
      <c r="AIM39" s="41"/>
      <c r="AIN39" s="41"/>
      <c r="AIO39" s="41"/>
      <c r="AIP39" s="41"/>
      <c r="AIQ39" s="41"/>
      <c r="AIR39" s="41"/>
      <c r="AIS39" s="41"/>
      <c r="AIT39" s="41"/>
      <c r="AIU39" s="41"/>
      <c r="AIV39" s="41"/>
      <c r="AIW39" s="41"/>
      <c r="AIX39" s="41"/>
      <c r="AIY39" s="41"/>
      <c r="AIZ39" s="41"/>
      <c r="AJA39" s="41"/>
      <c r="AJB39" s="41"/>
      <c r="AJC39" s="41"/>
      <c r="AJD39" s="41"/>
      <c r="AJE39" s="41"/>
      <c r="AJF39" s="41"/>
      <c r="AJG39" s="41"/>
      <c r="AJH39" s="41"/>
      <c r="AJI39" s="41"/>
      <c r="AJJ39" s="41"/>
      <c r="AJK39" s="41"/>
      <c r="AJL39" s="41"/>
      <c r="AJM39" s="41"/>
      <c r="AJN39" s="41"/>
      <c r="AJO39" s="41"/>
      <c r="AJP39" s="41"/>
      <c r="AJQ39" s="41"/>
      <c r="AJR39" s="41"/>
      <c r="AJS39" s="41"/>
      <c r="AJT39" s="41"/>
      <c r="AJU39" s="41"/>
      <c r="AJV39" s="41"/>
      <c r="AJW39" s="41"/>
      <c r="AJX39" s="41"/>
      <c r="AJY39" s="41"/>
      <c r="AJZ39" s="41"/>
      <c r="AKA39" s="41"/>
      <c r="AKB39" s="41"/>
      <c r="AKC39" s="41"/>
      <c r="AKD39" s="41"/>
      <c r="AKE39" s="41"/>
      <c r="AKF39" s="41"/>
      <c r="AKG39" s="41"/>
      <c r="AKH39" s="41"/>
      <c r="AKI39" s="41"/>
      <c r="AKJ39" s="41"/>
      <c r="AKK39" s="41"/>
      <c r="AKL39" s="41"/>
      <c r="AKM39" s="41"/>
      <c r="AKN39" s="41"/>
      <c r="AKO39" s="41"/>
      <c r="AKP39" s="41"/>
      <c r="AKQ39" s="41"/>
      <c r="AKR39" s="41"/>
      <c r="AKS39" s="41"/>
      <c r="AKT39" s="41"/>
      <c r="AKU39" s="41"/>
      <c r="AKV39" s="41"/>
      <c r="AKW39" s="41"/>
      <c r="AKX39" s="41"/>
      <c r="AKY39" s="41"/>
      <c r="AKZ39" s="41"/>
      <c r="ALA39" s="41"/>
      <c r="ALB39" s="41"/>
      <c r="ALC39" s="41"/>
      <c r="ALD39" s="41"/>
      <c r="ALE39" s="41"/>
      <c r="ALF39" s="41"/>
      <c r="ALG39" s="41"/>
      <c r="ALH39" s="41"/>
      <c r="ALI39" s="41"/>
      <c r="ALJ39" s="41"/>
      <c r="ALK39" s="41"/>
      <c r="ALL39" s="41"/>
      <c r="ALM39" s="41"/>
      <c r="ALN39" s="41"/>
      <c r="ALO39" s="41"/>
      <c r="ALP39" s="41"/>
      <c r="ALQ39" s="41"/>
      <c r="ALR39" s="41"/>
      <c r="ALS39" s="41"/>
      <c r="ALT39" s="41"/>
      <c r="ALU39" s="41"/>
      <c r="ALV39" s="41"/>
      <c r="ALW39" s="41"/>
      <c r="ALX39" s="41"/>
      <c r="ALY39" s="41"/>
      <c r="ALZ39" s="41"/>
      <c r="AMA39" s="41"/>
      <c r="AMB39" s="41"/>
      <c r="AMC39" s="41"/>
      <c r="AMD39" s="41"/>
      <c r="AME39" s="41"/>
      <c r="AMF39" s="41"/>
      <c r="AMG39" s="41"/>
      <c r="AMH39" s="41"/>
      <c r="AMI39" s="41"/>
      <c r="AMJ39" s="41"/>
      <c r="AMK39" s="41"/>
    </row>
    <row r="40" spans="1:1025" s="86" customFormat="1" ht="75" customHeight="1" x14ac:dyDescent="0.25">
      <c r="A40" s="25" t="s">
        <v>168</v>
      </c>
      <c r="B40" s="84">
        <v>5011</v>
      </c>
      <c r="C40" s="80" t="s">
        <v>50</v>
      </c>
      <c r="D40" s="85" t="s">
        <v>169</v>
      </c>
      <c r="E40" s="49" t="s">
        <v>164</v>
      </c>
      <c r="F40" s="106" t="s">
        <v>165</v>
      </c>
      <c r="G40" s="19">
        <f t="shared" ref="G40" si="8">H40+I40</f>
        <v>13170</v>
      </c>
      <c r="H40" s="24">
        <f>50000-36830</f>
        <v>13170</v>
      </c>
      <c r="I40" s="23">
        <v>0</v>
      </c>
      <c r="J40" s="24">
        <v>0</v>
      </c>
      <c r="K40" s="1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</row>
    <row r="41" spans="1:1025" s="86" customFormat="1" ht="75" customHeight="1" x14ac:dyDescent="0.25">
      <c r="A41" s="25" t="s">
        <v>189</v>
      </c>
      <c r="B41" s="84">
        <v>5012</v>
      </c>
      <c r="C41" s="124" t="s">
        <v>50</v>
      </c>
      <c r="D41" s="85" t="s">
        <v>190</v>
      </c>
      <c r="E41" s="49" t="s">
        <v>164</v>
      </c>
      <c r="F41" s="106" t="s">
        <v>165</v>
      </c>
      <c r="G41" s="19">
        <f t="shared" ref="G41" si="9">H41+I41</f>
        <v>36830</v>
      </c>
      <c r="H41" s="24">
        <f>36830</f>
        <v>36830</v>
      </c>
      <c r="I41" s="23">
        <v>0</v>
      </c>
      <c r="J41" s="24">
        <v>0</v>
      </c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</row>
    <row r="42" spans="1:1025" ht="54.75" customHeight="1" x14ac:dyDescent="0.25">
      <c r="A42" s="32" t="s">
        <v>49</v>
      </c>
      <c r="B42" s="32" t="s">
        <v>96</v>
      </c>
      <c r="C42" s="32" t="s">
        <v>50</v>
      </c>
      <c r="D42" s="22" t="s">
        <v>51</v>
      </c>
      <c r="E42" s="49" t="s">
        <v>164</v>
      </c>
      <c r="F42" s="106" t="s">
        <v>165</v>
      </c>
      <c r="G42" s="19">
        <f t="shared" ref="G42:G74" si="10">H42+I42</f>
        <v>25000</v>
      </c>
      <c r="H42" s="24">
        <v>25000</v>
      </c>
      <c r="I42" s="23">
        <v>0</v>
      </c>
      <c r="J42" s="24">
        <v>0</v>
      </c>
      <c r="K42" s="15"/>
    </row>
    <row r="43" spans="1:1025" s="42" customFormat="1" ht="29.25" customHeight="1" x14ac:dyDescent="0.25">
      <c r="A43" s="4"/>
      <c r="B43" s="4">
        <v>6000</v>
      </c>
      <c r="C43" s="4"/>
      <c r="D43" s="18" t="s">
        <v>134</v>
      </c>
      <c r="E43" s="64"/>
      <c r="F43" s="107"/>
      <c r="G43" s="19">
        <f>G47+G50</f>
        <v>2386558</v>
      </c>
      <c r="H43" s="19">
        <f>H47+H50</f>
        <v>2386558</v>
      </c>
      <c r="I43" s="19">
        <f>I47+I50</f>
        <v>0</v>
      </c>
      <c r="J43" s="19">
        <f>J47+J50</f>
        <v>0</v>
      </c>
      <c r="K43" s="40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  <c r="IW43" s="41"/>
      <c r="IX43" s="41"/>
      <c r="IY43" s="41"/>
      <c r="IZ43" s="41"/>
      <c r="JA43" s="41"/>
      <c r="JB43" s="41"/>
      <c r="JC43" s="41"/>
      <c r="JD43" s="41"/>
      <c r="JE43" s="41"/>
      <c r="JF43" s="41"/>
      <c r="JG43" s="41"/>
      <c r="JH43" s="41"/>
      <c r="JI43" s="41"/>
      <c r="JJ43" s="41"/>
      <c r="JK43" s="41"/>
      <c r="JL43" s="41"/>
      <c r="JM43" s="41"/>
      <c r="JN43" s="41"/>
      <c r="JO43" s="41"/>
      <c r="JP43" s="41"/>
      <c r="JQ43" s="41"/>
      <c r="JR43" s="41"/>
      <c r="JS43" s="41"/>
      <c r="JT43" s="41"/>
      <c r="JU43" s="41"/>
      <c r="JV43" s="41"/>
      <c r="JW43" s="41"/>
      <c r="JX43" s="41"/>
      <c r="JY43" s="41"/>
      <c r="JZ43" s="41"/>
      <c r="KA43" s="41"/>
      <c r="KB43" s="41"/>
      <c r="KC43" s="41"/>
      <c r="KD43" s="41"/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  <c r="KR43" s="41"/>
      <c r="KS43" s="41"/>
      <c r="KT43" s="41"/>
      <c r="KU43" s="41"/>
      <c r="KV43" s="41"/>
      <c r="KW43" s="41"/>
      <c r="KX43" s="41"/>
      <c r="KY43" s="41"/>
      <c r="KZ43" s="41"/>
      <c r="LA43" s="41"/>
      <c r="LB43" s="41"/>
      <c r="LC43" s="41"/>
      <c r="LD43" s="41"/>
      <c r="LE43" s="41"/>
      <c r="LF43" s="41"/>
      <c r="LG43" s="41"/>
      <c r="LH43" s="41"/>
      <c r="LI43" s="41"/>
      <c r="LJ43" s="41"/>
      <c r="LK43" s="41"/>
      <c r="LL43" s="41"/>
      <c r="LM43" s="41"/>
      <c r="LN43" s="41"/>
      <c r="LO43" s="41"/>
      <c r="LP43" s="41"/>
      <c r="LQ43" s="41"/>
      <c r="LR43" s="41"/>
      <c r="LS43" s="41"/>
      <c r="LT43" s="41"/>
      <c r="LU43" s="41"/>
      <c r="LV43" s="41"/>
      <c r="LW43" s="41"/>
      <c r="LX43" s="41"/>
      <c r="LY43" s="41"/>
      <c r="LZ43" s="41"/>
      <c r="MA43" s="41"/>
      <c r="MB43" s="41"/>
      <c r="MC43" s="41"/>
      <c r="MD43" s="41"/>
      <c r="ME43" s="41"/>
      <c r="MF43" s="41"/>
      <c r="MG43" s="41"/>
      <c r="MH43" s="41"/>
      <c r="MI43" s="41"/>
      <c r="MJ43" s="41"/>
      <c r="MK43" s="41"/>
      <c r="ML43" s="41"/>
      <c r="MM43" s="41"/>
      <c r="MN43" s="41"/>
      <c r="MO43" s="41"/>
      <c r="MP43" s="41"/>
      <c r="MQ43" s="41"/>
      <c r="MR43" s="41"/>
      <c r="MS43" s="41"/>
      <c r="MT43" s="41"/>
      <c r="MU43" s="41"/>
      <c r="MV43" s="41"/>
      <c r="MW43" s="41"/>
      <c r="MX43" s="41"/>
      <c r="MY43" s="41"/>
      <c r="MZ43" s="41"/>
      <c r="NA43" s="41"/>
      <c r="NB43" s="41"/>
      <c r="NC43" s="41"/>
      <c r="ND43" s="41"/>
      <c r="NE43" s="41"/>
      <c r="NF43" s="41"/>
      <c r="NG43" s="41"/>
      <c r="NH43" s="41"/>
      <c r="NI43" s="41"/>
      <c r="NJ43" s="41"/>
      <c r="NK43" s="41"/>
      <c r="NL43" s="41"/>
      <c r="NM43" s="41"/>
      <c r="NN43" s="41"/>
      <c r="NO43" s="41"/>
      <c r="NP43" s="41"/>
      <c r="NQ43" s="41"/>
      <c r="NR43" s="41"/>
      <c r="NS43" s="41"/>
      <c r="NT43" s="41"/>
      <c r="NU43" s="41"/>
      <c r="NV43" s="41"/>
      <c r="NW43" s="41"/>
      <c r="NX43" s="41"/>
      <c r="NY43" s="41"/>
      <c r="NZ43" s="41"/>
      <c r="OA43" s="41"/>
      <c r="OB43" s="41"/>
      <c r="OC43" s="41"/>
      <c r="OD43" s="41"/>
      <c r="OE43" s="41"/>
      <c r="OF43" s="41"/>
      <c r="OG43" s="41"/>
      <c r="OH43" s="41"/>
      <c r="OI43" s="41"/>
      <c r="OJ43" s="41"/>
      <c r="OK43" s="41"/>
      <c r="OL43" s="41"/>
      <c r="OM43" s="41"/>
      <c r="ON43" s="41"/>
      <c r="OO43" s="41"/>
      <c r="OP43" s="41"/>
      <c r="OQ43" s="41"/>
      <c r="OR43" s="41"/>
      <c r="OS43" s="41"/>
      <c r="OT43" s="41"/>
      <c r="OU43" s="41"/>
      <c r="OV43" s="41"/>
      <c r="OW43" s="41"/>
      <c r="OX43" s="41"/>
      <c r="OY43" s="41"/>
      <c r="OZ43" s="41"/>
      <c r="PA43" s="41"/>
      <c r="PB43" s="41"/>
      <c r="PC43" s="41"/>
      <c r="PD43" s="41"/>
      <c r="PE43" s="41"/>
      <c r="PF43" s="41"/>
      <c r="PG43" s="41"/>
      <c r="PH43" s="41"/>
      <c r="PI43" s="41"/>
      <c r="PJ43" s="41"/>
      <c r="PK43" s="41"/>
      <c r="PL43" s="41"/>
      <c r="PM43" s="41"/>
      <c r="PN43" s="41"/>
      <c r="PO43" s="41"/>
      <c r="PP43" s="41"/>
      <c r="PQ43" s="41"/>
      <c r="PR43" s="41"/>
      <c r="PS43" s="41"/>
      <c r="PT43" s="41"/>
      <c r="PU43" s="41"/>
      <c r="PV43" s="41"/>
      <c r="PW43" s="41"/>
      <c r="PX43" s="41"/>
      <c r="PY43" s="41"/>
      <c r="PZ43" s="41"/>
      <c r="QA43" s="41"/>
      <c r="QB43" s="41"/>
      <c r="QC43" s="41"/>
      <c r="QD43" s="41"/>
      <c r="QE43" s="41"/>
      <c r="QF43" s="41"/>
      <c r="QG43" s="41"/>
      <c r="QH43" s="41"/>
      <c r="QI43" s="41"/>
      <c r="QJ43" s="41"/>
      <c r="QK43" s="41"/>
      <c r="QL43" s="41"/>
      <c r="QM43" s="41"/>
      <c r="QN43" s="41"/>
      <c r="QO43" s="41"/>
      <c r="QP43" s="41"/>
      <c r="QQ43" s="41"/>
      <c r="QR43" s="41"/>
      <c r="QS43" s="41"/>
      <c r="QT43" s="41"/>
      <c r="QU43" s="41"/>
      <c r="QV43" s="41"/>
      <c r="QW43" s="41"/>
      <c r="QX43" s="41"/>
      <c r="QY43" s="41"/>
      <c r="QZ43" s="41"/>
      <c r="RA43" s="41"/>
      <c r="RB43" s="41"/>
      <c r="RC43" s="41"/>
      <c r="RD43" s="41"/>
      <c r="RE43" s="41"/>
      <c r="RF43" s="41"/>
      <c r="RG43" s="41"/>
      <c r="RH43" s="41"/>
      <c r="RI43" s="41"/>
      <c r="RJ43" s="41"/>
      <c r="RK43" s="41"/>
      <c r="RL43" s="41"/>
      <c r="RM43" s="41"/>
      <c r="RN43" s="41"/>
      <c r="RO43" s="41"/>
      <c r="RP43" s="41"/>
      <c r="RQ43" s="41"/>
      <c r="RR43" s="41"/>
      <c r="RS43" s="41"/>
      <c r="RT43" s="41"/>
      <c r="RU43" s="41"/>
      <c r="RV43" s="41"/>
      <c r="RW43" s="41"/>
      <c r="RX43" s="41"/>
      <c r="RY43" s="41"/>
      <c r="RZ43" s="41"/>
      <c r="SA43" s="41"/>
      <c r="SB43" s="41"/>
      <c r="SC43" s="41"/>
      <c r="SD43" s="41"/>
      <c r="SE43" s="41"/>
      <c r="SF43" s="41"/>
      <c r="SG43" s="41"/>
      <c r="SH43" s="41"/>
      <c r="SI43" s="41"/>
      <c r="SJ43" s="41"/>
      <c r="SK43" s="41"/>
      <c r="SL43" s="41"/>
      <c r="SM43" s="41"/>
      <c r="SN43" s="41"/>
      <c r="SO43" s="41"/>
      <c r="SP43" s="41"/>
      <c r="SQ43" s="41"/>
      <c r="SR43" s="41"/>
      <c r="SS43" s="41"/>
      <c r="ST43" s="41"/>
      <c r="SU43" s="41"/>
      <c r="SV43" s="41"/>
      <c r="SW43" s="41"/>
      <c r="SX43" s="41"/>
      <c r="SY43" s="41"/>
      <c r="SZ43" s="41"/>
      <c r="TA43" s="41"/>
      <c r="TB43" s="41"/>
      <c r="TC43" s="41"/>
      <c r="TD43" s="41"/>
      <c r="TE43" s="41"/>
      <c r="TF43" s="41"/>
      <c r="TG43" s="41"/>
      <c r="TH43" s="41"/>
      <c r="TI43" s="41"/>
      <c r="TJ43" s="41"/>
      <c r="TK43" s="41"/>
      <c r="TL43" s="41"/>
      <c r="TM43" s="41"/>
      <c r="TN43" s="41"/>
      <c r="TO43" s="41"/>
      <c r="TP43" s="41"/>
      <c r="TQ43" s="41"/>
      <c r="TR43" s="41"/>
      <c r="TS43" s="41"/>
      <c r="TT43" s="41"/>
      <c r="TU43" s="41"/>
      <c r="TV43" s="41"/>
      <c r="TW43" s="41"/>
      <c r="TX43" s="41"/>
      <c r="TY43" s="41"/>
      <c r="TZ43" s="41"/>
      <c r="UA43" s="41"/>
      <c r="UB43" s="41"/>
      <c r="UC43" s="41"/>
      <c r="UD43" s="41"/>
      <c r="UE43" s="41"/>
      <c r="UF43" s="41"/>
      <c r="UG43" s="41"/>
      <c r="UH43" s="41"/>
      <c r="UI43" s="41"/>
      <c r="UJ43" s="41"/>
      <c r="UK43" s="41"/>
      <c r="UL43" s="41"/>
      <c r="UM43" s="41"/>
      <c r="UN43" s="41"/>
      <c r="UO43" s="41"/>
      <c r="UP43" s="41"/>
      <c r="UQ43" s="41"/>
      <c r="UR43" s="41"/>
      <c r="US43" s="41"/>
      <c r="UT43" s="41"/>
      <c r="UU43" s="41"/>
      <c r="UV43" s="41"/>
      <c r="UW43" s="41"/>
      <c r="UX43" s="41"/>
      <c r="UY43" s="41"/>
      <c r="UZ43" s="41"/>
      <c r="VA43" s="41"/>
      <c r="VB43" s="41"/>
      <c r="VC43" s="41"/>
      <c r="VD43" s="41"/>
      <c r="VE43" s="41"/>
      <c r="VF43" s="41"/>
      <c r="VG43" s="41"/>
      <c r="VH43" s="41"/>
      <c r="VI43" s="41"/>
      <c r="VJ43" s="41"/>
      <c r="VK43" s="41"/>
      <c r="VL43" s="41"/>
      <c r="VM43" s="41"/>
      <c r="VN43" s="41"/>
      <c r="VO43" s="41"/>
      <c r="VP43" s="41"/>
      <c r="VQ43" s="41"/>
      <c r="VR43" s="41"/>
      <c r="VS43" s="41"/>
      <c r="VT43" s="41"/>
      <c r="VU43" s="41"/>
      <c r="VV43" s="41"/>
      <c r="VW43" s="41"/>
      <c r="VX43" s="41"/>
      <c r="VY43" s="41"/>
      <c r="VZ43" s="41"/>
      <c r="WA43" s="41"/>
      <c r="WB43" s="41"/>
      <c r="WC43" s="41"/>
      <c r="WD43" s="41"/>
      <c r="WE43" s="41"/>
      <c r="WF43" s="41"/>
      <c r="WG43" s="41"/>
      <c r="WH43" s="41"/>
      <c r="WI43" s="41"/>
      <c r="WJ43" s="41"/>
      <c r="WK43" s="41"/>
      <c r="WL43" s="41"/>
      <c r="WM43" s="41"/>
      <c r="WN43" s="41"/>
      <c r="WO43" s="41"/>
      <c r="WP43" s="41"/>
      <c r="WQ43" s="41"/>
      <c r="WR43" s="41"/>
      <c r="WS43" s="41"/>
      <c r="WT43" s="41"/>
      <c r="WU43" s="41"/>
      <c r="WV43" s="41"/>
      <c r="WW43" s="41"/>
      <c r="WX43" s="41"/>
      <c r="WY43" s="41"/>
      <c r="WZ43" s="41"/>
      <c r="XA43" s="41"/>
      <c r="XB43" s="41"/>
      <c r="XC43" s="41"/>
      <c r="XD43" s="41"/>
      <c r="XE43" s="41"/>
      <c r="XF43" s="41"/>
      <c r="XG43" s="41"/>
      <c r="XH43" s="41"/>
      <c r="XI43" s="41"/>
      <c r="XJ43" s="41"/>
      <c r="XK43" s="41"/>
      <c r="XL43" s="41"/>
      <c r="XM43" s="41"/>
      <c r="XN43" s="41"/>
      <c r="XO43" s="41"/>
      <c r="XP43" s="41"/>
      <c r="XQ43" s="41"/>
      <c r="XR43" s="41"/>
      <c r="XS43" s="41"/>
      <c r="XT43" s="41"/>
      <c r="XU43" s="41"/>
      <c r="XV43" s="41"/>
      <c r="XW43" s="41"/>
      <c r="XX43" s="41"/>
      <c r="XY43" s="41"/>
      <c r="XZ43" s="41"/>
      <c r="YA43" s="41"/>
      <c r="YB43" s="41"/>
      <c r="YC43" s="41"/>
      <c r="YD43" s="41"/>
      <c r="YE43" s="41"/>
      <c r="YF43" s="41"/>
      <c r="YG43" s="41"/>
      <c r="YH43" s="41"/>
      <c r="YI43" s="41"/>
      <c r="YJ43" s="41"/>
      <c r="YK43" s="41"/>
      <c r="YL43" s="41"/>
      <c r="YM43" s="41"/>
      <c r="YN43" s="41"/>
      <c r="YO43" s="41"/>
      <c r="YP43" s="41"/>
      <c r="YQ43" s="41"/>
      <c r="YR43" s="41"/>
      <c r="YS43" s="41"/>
      <c r="YT43" s="41"/>
      <c r="YU43" s="41"/>
      <c r="YV43" s="41"/>
      <c r="YW43" s="41"/>
      <c r="YX43" s="41"/>
      <c r="YY43" s="41"/>
      <c r="YZ43" s="41"/>
      <c r="ZA43" s="41"/>
      <c r="ZB43" s="41"/>
      <c r="ZC43" s="41"/>
      <c r="ZD43" s="41"/>
      <c r="ZE43" s="41"/>
      <c r="ZF43" s="41"/>
      <c r="ZG43" s="41"/>
      <c r="ZH43" s="41"/>
      <c r="ZI43" s="41"/>
      <c r="ZJ43" s="41"/>
      <c r="ZK43" s="41"/>
      <c r="ZL43" s="41"/>
      <c r="ZM43" s="41"/>
      <c r="ZN43" s="41"/>
      <c r="ZO43" s="41"/>
      <c r="ZP43" s="41"/>
      <c r="ZQ43" s="41"/>
      <c r="ZR43" s="41"/>
      <c r="ZS43" s="41"/>
      <c r="ZT43" s="41"/>
      <c r="ZU43" s="41"/>
      <c r="ZV43" s="41"/>
      <c r="ZW43" s="41"/>
      <c r="ZX43" s="41"/>
      <c r="ZY43" s="41"/>
      <c r="ZZ43" s="41"/>
      <c r="AAA43" s="41"/>
      <c r="AAB43" s="41"/>
      <c r="AAC43" s="41"/>
      <c r="AAD43" s="41"/>
      <c r="AAE43" s="41"/>
      <c r="AAF43" s="41"/>
      <c r="AAG43" s="41"/>
      <c r="AAH43" s="41"/>
      <c r="AAI43" s="41"/>
      <c r="AAJ43" s="41"/>
      <c r="AAK43" s="41"/>
      <c r="AAL43" s="41"/>
      <c r="AAM43" s="41"/>
      <c r="AAN43" s="41"/>
      <c r="AAO43" s="41"/>
      <c r="AAP43" s="41"/>
      <c r="AAQ43" s="41"/>
      <c r="AAR43" s="41"/>
      <c r="AAS43" s="41"/>
      <c r="AAT43" s="41"/>
      <c r="AAU43" s="41"/>
      <c r="AAV43" s="41"/>
      <c r="AAW43" s="41"/>
      <c r="AAX43" s="41"/>
      <c r="AAY43" s="41"/>
      <c r="AAZ43" s="41"/>
      <c r="ABA43" s="41"/>
      <c r="ABB43" s="41"/>
      <c r="ABC43" s="41"/>
      <c r="ABD43" s="41"/>
      <c r="ABE43" s="41"/>
      <c r="ABF43" s="41"/>
      <c r="ABG43" s="41"/>
      <c r="ABH43" s="41"/>
      <c r="ABI43" s="41"/>
      <c r="ABJ43" s="41"/>
      <c r="ABK43" s="41"/>
      <c r="ABL43" s="41"/>
      <c r="ABM43" s="41"/>
      <c r="ABN43" s="41"/>
      <c r="ABO43" s="41"/>
      <c r="ABP43" s="41"/>
      <c r="ABQ43" s="41"/>
      <c r="ABR43" s="41"/>
      <c r="ABS43" s="41"/>
      <c r="ABT43" s="41"/>
      <c r="ABU43" s="41"/>
      <c r="ABV43" s="41"/>
      <c r="ABW43" s="41"/>
      <c r="ABX43" s="41"/>
      <c r="ABY43" s="41"/>
      <c r="ABZ43" s="41"/>
      <c r="ACA43" s="41"/>
      <c r="ACB43" s="41"/>
      <c r="ACC43" s="41"/>
      <c r="ACD43" s="41"/>
      <c r="ACE43" s="41"/>
      <c r="ACF43" s="41"/>
      <c r="ACG43" s="41"/>
      <c r="ACH43" s="41"/>
      <c r="ACI43" s="41"/>
      <c r="ACJ43" s="41"/>
      <c r="ACK43" s="41"/>
      <c r="ACL43" s="41"/>
      <c r="ACM43" s="41"/>
      <c r="ACN43" s="41"/>
      <c r="ACO43" s="41"/>
      <c r="ACP43" s="41"/>
      <c r="ACQ43" s="41"/>
      <c r="ACR43" s="41"/>
      <c r="ACS43" s="41"/>
      <c r="ACT43" s="41"/>
      <c r="ACU43" s="41"/>
      <c r="ACV43" s="41"/>
      <c r="ACW43" s="41"/>
      <c r="ACX43" s="41"/>
      <c r="ACY43" s="41"/>
      <c r="ACZ43" s="41"/>
      <c r="ADA43" s="41"/>
      <c r="ADB43" s="41"/>
      <c r="ADC43" s="41"/>
      <c r="ADD43" s="41"/>
      <c r="ADE43" s="41"/>
      <c r="ADF43" s="41"/>
      <c r="ADG43" s="41"/>
      <c r="ADH43" s="41"/>
      <c r="ADI43" s="41"/>
      <c r="ADJ43" s="41"/>
      <c r="ADK43" s="41"/>
      <c r="ADL43" s="41"/>
      <c r="ADM43" s="41"/>
      <c r="ADN43" s="41"/>
      <c r="ADO43" s="41"/>
      <c r="ADP43" s="41"/>
      <c r="ADQ43" s="41"/>
      <c r="ADR43" s="41"/>
      <c r="ADS43" s="41"/>
      <c r="ADT43" s="41"/>
      <c r="ADU43" s="41"/>
      <c r="ADV43" s="41"/>
      <c r="ADW43" s="41"/>
      <c r="ADX43" s="41"/>
      <c r="ADY43" s="41"/>
      <c r="ADZ43" s="41"/>
      <c r="AEA43" s="41"/>
      <c r="AEB43" s="41"/>
      <c r="AEC43" s="41"/>
      <c r="AED43" s="41"/>
      <c r="AEE43" s="41"/>
      <c r="AEF43" s="41"/>
      <c r="AEG43" s="41"/>
      <c r="AEH43" s="41"/>
      <c r="AEI43" s="41"/>
      <c r="AEJ43" s="41"/>
      <c r="AEK43" s="41"/>
      <c r="AEL43" s="41"/>
      <c r="AEM43" s="41"/>
      <c r="AEN43" s="41"/>
      <c r="AEO43" s="41"/>
      <c r="AEP43" s="41"/>
      <c r="AEQ43" s="41"/>
      <c r="AER43" s="41"/>
      <c r="AES43" s="41"/>
      <c r="AET43" s="41"/>
      <c r="AEU43" s="41"/>
      <c r="AEV43" s="41"/>
      <c r="AEW43" s="41"/>
      <c r="AEX43" s="41"/>
      <c r="AEY43" s="41"/>
      <c r="AEZ43" s="41"/>
      <c r="AFA43" s="41"/>
      <c r="AFB43" s="41"/>
      <c r="AFC43" s="41"/>
      <c r="AFD43" s="41"/>
      <c r="AFE43" s="41"/>
      <c r="AFF43" s="41"/>
      <c r="AFG43" s="41"/>
      <c r="AFH43" s="41"/>
      <c r="AFI43" s="41"/>
      <c r="AFJ43" s="41"/>
      <c r="AFK43" s="41"/>
      <c r="AFL43" s="41"/>
      <c r="AFM43" s="41"/>
      <c r="AFN43" s="41"/>
      <c r="AFO43" s="41"/>
      <c r="AFP43" s="41"/>
      <c r="AFQ43" s="41"/>
      <c r="AFR43" s="41"/>
      <c r="AFS43" s="41"/>
      <c r="AFT43" s="41"/>
      <c r="AFU43" s="41"/>
      <c r="AFV43" s="41"/>
      <c r="AFW43" s="41"/>
      <c r="AFX43" s="41"/>
      <c r="AFY43" s="41"/>
      <c r="AFZ43" s="41"/>
      <c r="AGA43" s="41"/>
      <c r="AGB43" s="41"/>
      <c r="AGC43" s="41"/>
      <c r="AGD43" s="41"/>
      <c r="AGE43" s="41"/>
      <c r="AGF43" s="41"/>
      <c r="AGG43" s="41"/>
      <c r="AGH43" s="41"/>
      <c r="AGI43" s="41"/>
      <c r="AGJ43" s="41"/>
      <c r="AGK43" s="41"/>
      <c r="AGL43" s="41"/>
      <c r="AGM43" s="41"/>
      <c r="AGN43" s="41"/>
      <c r="AGO43" s="41"/>
      <c r="AGP43" s="41"/>
      <c r="AGQ43" s="41"/>
      <c r="AGR43" s="41"/>
      <c r="AGS43" s="41"/>
      <c r="AGT43" s="41"/>
      <c r="AGU43" s="41"/>
      <c r="AGV43" s="41"/>
      <c r="AGW43" s="41"/>
      <c r="AGX43" s="41"/>
      <c r="AGY43" s="41"/>
      <c r="AGZ43" s="41"/>
      <c r="AHA43" s="41"/>
      <c r="AHB43" s="41"/>
      <c r="AHC43" s="41"/>
      <c r="AHD43" s="41"/>
      <c r="AHE43" s="41"/>
      <c r="AHF43" s="41"/>
      <c r="AHG43" s="41"/>
      <c r="AHH43" s="41"/>
      <c r="AHI43" s="41"/>
      <c r="AHJ43" s="41"/>
      <c r="AHK43" s="41"/>
      <c r="AHL43" s="41"/>
      <c r="AHM43" s="41"/>
      <c r="AHN43" s="41"/>
      <c r="AHO43" s="41"/>
      <c r="AHP43" s="41"/>
      <c r="AHQ43" s="41"/>
      <c r="AHR43" s="41"/>
      <c r="AHS43" s="41"/>
      <c r="AHT43" s="41"/>
      <c r="AHU43" s="41"/>
      <c r="AHV43" s="41"/>
      <c r="AHW43" s="41"/>
      <c r="AHX43" s="41"/>
      <c r="AHY43" s="41"/>
      <c r="AHZ43" s="41"/>
      <c r="AIA43" s="41"/>
      <c r="AIB43" s="41"/>
      <c r="AIC43" s="41"/>
      <c r="AID43" s="41"/>
      <c r="AIE43" s="41"/>
      <c r="AIF43" s="41"/>
      <c r="AIG43" s="41"/>
      <c r="AIH43" s="41"/>
      <c r="AII43" s="41"/>
      <c r="AIJ43" s="41"/>
      <c r="AIK43" s="41"/>
      <c r="AIL43" s="41"/>
      <c r="AIM43" s="41"/>
      <c r="AIN43" s="41"/>
      <c r="AIO43" s="41"/>
      <c r="AIP43" s="41"/>
      <c r="AIQ43" s="41"/>
      <c r="AIR43" s="41"/>
      <c r="AIS43" s="41"/>
      <c r="AIT43" s="41"/>
      <c r="AIU43" s="41"/>
      <c r="AIV43" s="41"/>
      <c r="AIW43" s="41"/>
      <c r="AIX43" s="41"/>
      <c r="AIY43" s="41"/>
      <c r="AIZ43" s="41"/>
      <c r="AJA43" s="41"/>
      <c r="AJB43" s="41"/>
      <c r="AJC43" s="41"/>
      <c r="AJD43" s="41"/>
      <c r="AJE43" s="41"/>
      <c r="AJF43" s="41"/>
      <c r="AJG43" s="41"/>
      <c r="AJH43" s="41"/>
      <c r="AJI43" s="41"/>
      <c r="AJJ43" s="41"/>
      <c r="AJK43" s="41"/>
      <c r="AJL43" s="41"/>
      <c r="AJM43" s="41"/>
      <c r="AJN43" s="41"/>
      <c r="AJO43" s="41"/>
      <c r="AJP43" s="41"/>
      <c r="AJQ43" s="41"/>
      <c r="AJR43" s="41"/>
      <c r="AJS43" s="41"/>
      <c r="AJT43" s="41"/>
      <c r="AJU43" s="41"/>
      <c r="AJV43" s="41"/>
      <c r="AJW43" s="41"/>
      <c r="AJX43" s="41"/>
      <c r="AJY43" s="41"/>
      <c r="AJZ43" s="41"/>
      <c r="AKA43" s="41"/>
      <c r="AKB43" s="41"/>
      <c r="AKC43" s="41"/>
      <c r="AKD43" s="41"/>
      <c r="AKE43" s="41"/>
      <c r="AKF43" s="41"/>
      <c r="AKG43" s="41"/>
      <c r="AKH43" s="41"/>
      <c r="AKI43" s="41"/>
      <c r="AKJ43" s="41"/>
      <c r="AKK43" s="41"/>
      <c r="AKL43" s="41"/>
      <c r="AKM43" s="41"/>
      <c r="AKN43" s="41"/>
      <c r="AKO43" s="41"/>
      <c r="AKP43" s="41"/>
      <c r="AKQ43" s="41"/>
      <c r="AKR43" s="41"/>
      <c r="AKS43" s="41"/>
      <c r="AKT43" s="41"/>
      <c r="AKU43" s="41"/>
      <c r="AKV43" s="41"/>
      <c r="AKW43" s="41"/>
      <c r="AKX43" s="41"/>
      <c r="AKY43" s="41"/>
      <c r="AKZ43" s="41"/>
      <c r="ALA43" s="41"/>
      <c r="ALB43" s="41"/>
      <c r="ALC43" s="41"/>
      <c r="ALD43" s="41"/>
      <c r="ALE43" s="41"/>
      <c r="ALF43" s="41"/>
      <c r="ALG43" s="41"/>
      <c r="ALH43" s="41"/>
      <c r="ALI43" s="41"/>
      <c r="ALJ43" s="41"/>
      <c r="ALK43" s="41"/>
      <c r="ALL43" s="41"/>
      <c r="ALM43" s="41"/>
      <c r="ALN43" s="41"/>
      <c r="ALO43" s="41"/>
      <c r="ALP43" s="41"/>
      <c r="ALQ43" s="41"/>
      <c r="ALR43" s="41"/>
      <c r="ALS43" s="41"/>
      <c r="ALT43" s="41"/>
      <c r="ALU43" s="41"/>
      <c r="ALV43" s="41"/>
      <c r="ALW43" s="41"/>
      <c r="ALX43" s="41"/>
      <c r="ALY43" s="41"/>
      <c r="ALZ43" s="41"/>
      <c r="AMA43" s="41"/>
      <c r="AMB43" s="41"/>
      <c r="AMC43" s="41"/>
      <c r="AMD43" s="41"/>
      <c r="AME43" s="41"/>
      <c r="AMF43" s="41"/>
      <c r="AMG43" s="41"/>
      <c r="AMH43" s="41"/>
      <c r="AMI43" s="41"/>
      <c r="AMJ43" s="41"/>
      <c r="AMK43" s="41"/>
    </row>
    <row r="44" spans="1:1025" ht="27.75" customHeight="1" x14ac:dyDescent="0.25">
      <c r="A44" s="130" t="s">
        <v>80</v>
      </c>
      <c r="B44" s="130" t="s">
        <v>12</v>
      </c>
      <c r="C44" s="130" t="s">
        <v>13</v>
      </c>
      <c r="D44" s="130" t="s">
        <v>82</v>
      </c>
      <c r="E44" s="131" t="s">
        <v>83</v>
      </c>
      <c r="F44" s="132" t="s">
        <v>84</v>
      </c>
      <c r="G44" s="130" t="s">
        <v>1</v>
      </c>
      <c r="H44" s="130" t="s">
        <v>11</v>
      </c>
      <c r="I44" s="130" t="s">
        <v>2</v>
      </c>
      <c r="J44" s="130"/>
      <c r="K44" s="15"/>
    </row>
    <row r="45" spans="1:1025" ht="128.25" customHeight="1" x14ac:dyDescent="0.25">
      <c r="A45" s="130"/>
      <c r="B45" s="130"/>
      <c r="C45" s="130"/>
      <c r="D45" s="130"/>
      <c r="E45" s="131"/>
      <c r="F45" s="132"/>
      <c r="G45" s="130"/>
      <c r="H45" s="130"/>
      <c r="I45" s="16" t="s">
        <v>3</v>
      </c>
      <c r="J45" s="78" t="s">
        <v>14</v>
      </c>
      <c r="K45" s="15"/>
    </row>
    <row r="46" spans="1:1025" x14ac:dyDescent="0.25">
      <c r="A46" s="78" t="s">
        <v>4</v>
      </c>
      <c r="B46" s="78" t="s">
        <v>5</v>
      </c>
      <c r="C46" s="78" t="s">
        <v>6</v>
      </c>
      <c r="D46" s="78" t="s">
        <v>7</v>
      </c>
      <c r="E46" s="79" t="s">
        <v>8</v>
      </c>
      <c r="F46" s="104" t="s">
        <v>9</v>
      </c>
      <c r="G46" s="78" t="s">
        <v>85</v>
      </c>
      <c r="H46" s="78" t="s">
        <v>86</v>
      </c>
      <c r="I46" s="16" t="s">
        <v>87</v>
      </c>
      <c r="J46" s="17" t="s">
        <v>88</v>
      </c>
      <c r="K46" s="15"/>
    </row>
    <row r="47" spans="1:1025" ht="66" customHeight="1" x14ac:dyDescent="0.25">
      <c r="A47" s="32" t="s">
        <v>52</v>
      </c>
      <c r="B47" s="32" t="s">
        <v>53</v>
      </c>
      <c r="C47" s="32" t="s">
        <v>54</v>
      </c>
      <c r="D47" s="22" t="s">
        <v>55</v>
      </c>
      <c r="E47" s="62"/>
      <c r="F47" s="105"/>
      <c r="G47" s="19">
        <f>H47+I47</f>
        <v>771798</v>
      </c>
      <c r="H47" s="24">
        <f>SUM(H48:H49)</f>
        <v>771798</v>
      </c>
      <c r="I47" s="24">
        <f>I48+I49</f>
        <v>0</v>
      </c>
      <c r="J47" s="24">
        <f t="shared" ref="J47" si="11">J48+J49</f>
        <v>0</v>
      </c>
      <c r="K47" s="40"/>
    </row>
    <row r="48" spans="1:1025" ht="59.25" customHeight="1" x14ac:dyDescent="0.25">
      <c r="A48" s="4"/>
      <c r="B48" s="4"/>
      <c r="C48" s="4"/>
      <c r="D48" s="4"/>
      <c r="E48" s="49" t="s">
        <v>141</v>
      </c>
      <c r="F48" s="111" t="s">
        <v>158</v>
      </c>
      <c r="G48" s="19">
        <f t="shared" si="10"/>
        <v>385899</v>
      </c>
      <c r="H48" s="24">
        <f>274000+111899</f>
        <v>385899</v>
      </c>
      <c r="I48" s="23">
        <v>0</v>
      </c>
      <c r="J48" s="24">
        <v>0</v>
      </c>
      <c r="K48" s="15"/>
    </row>
    <row r="49" spans="1:1025" ht="49.5" customHeight="1" x14ac:dyDescent="0.25">
      <c r="A49" s="4"/>
      <c r="B49" s="4"/>
      <c r="C49" s="4"/>
      <c r="D49" s="4"/>
      <c r="E49" s="49" t="s">
        <v>142</v>
      </c>
      <c r="F49" s="111" t="s">
        <v>159</v>
      </c>
      <c r="G49" s="19">
        <f t="shared" si="10"/>
        <v>385899</v>
      </c>
      <c r="H49" s="24">
        <f>274000+111899</f>
        <v>385899</v>
      </c>
      <c r="I49" s="23">
        <v>0</v>
      </c>
      <c r="J49" s="24">
        <v>0</v>
      </c>
      <c r="K49" s="15"/>
    </row>
    <row r="50" spans="1:1025" ht="32.25" customHeight="1" x14ac:dyDescent="0.25">
      <c r="A50" s="32" t="s">
        <v>56</v>
      </c>
      <c r="B50" s="32" t="s">
        <v>57</v>
      </c>
      <c r="C50" s="32" t="s">
        <v>54</v>
      </c>
      <c r="D50" s="22" t="s">
        <v>58</v>
      </c>
      <c r="E50" s="62"/>
      <c r="F50" s="105"/>
      <c r="G50" s="19">
        <f>H50+I50</f>
        <v>1614760</v>
      </c>
      <c r="H50" s="24">
        <f>H51+H53+H52</f>
        <v>1614760</v>
      </c>
      <c r="I50" s="24">
        <f>I51+I53+I52</f>
        <v>0</v>
      </c>
      <c r="J50" s="24">
        <f>J51+J53</f>
        <v>0</v>
      </c>
      <c r="K50" s="15"/>
    </row>
    <row r="51" spans="1:1025" ht="54" customHeight="1" x14ac:dyDescent="0.25">
      <c r="A51" s="4"/>
      <c r="B51" s="4"/>
      <c r="C51" s="4"/>
      <c r="D51" s="4"/>
      <c r="E51" s="66" t="s">
        <v>97</v>
      </c>
      <c r="F51" s="106" t="s">
        <v>98</v>
      </c>
      <c r="G51" s="19">
        <f t="shared" si="10"/>
        <v>5000</v>
      </c>
      <c r="H51" s="24">
        <v>5000</v>
      </c>
      <c r="I51" s="23">
        <v>0</v>
      </c>
      <c r="J51" s="24">
        <v>0</v>
      </c>
      <c r="K51" s="15"/>
    </row>
    <row r="52" spans="1:1025" ht="76.5" x14ac:dyDescent="0.25">
      <c r="A52" s="32"/>
      <c r="B52" s="32"/>
      <c r="C52" s="32"/>
      <c r="D52" s="32"/>
      <c r="E52" s="49" t="s">
        <v>135</v>
      </c>
      <c r="F52" s="112" t="s">
        <v>136</v>
      </c>
      <c r="G52" s="43">
        <f>H52+I52</f>
        <v>9760</v>
      </c>
      <c r="H52" s="44">
        <v>9760</v>
      </c>
      <c r="I52" s="45">
        <v>0</v>
      </c>
      <c r="J52" s="46">
        <v>0</v>
      </c>
      <c r="K52" s="15"/>
    </row>
    <row r="53" spans="1:1025" ht="39" customHeight="1" x14ac:dyDescent="0.25">
      <c r="A53" s="4"/>
      <c r="B53" s="4"/>
      <c r="C53" s="4"/>
      <c r="D53" s="4"/>
      <c r="E53" s="49" t="s">
        <v>99</v>
      </c>
      <c r="F53" s="106" t="s">
        <v>100</v>
      </c>
      <c r="G53" s="19">
        <f t="shared" si="10"/>
        <v>1600000</v>
      </c>
      <c r="H53" s="24">
        <f>914760-H52-H51-500000+1000000+200000</f>
        <v>1600000</v>
      </c>
      <c r="I53" s="23">
        <v>0</v>
      </c>
      <c r="J53" s="24">
        <v>0</v>
      </c>
      <c r="K53" s="15"/>
    </row>
    <row r="54" spans="1:1025" ht="24.75" customHeight="1" x14ac:dyDescent="0.25">
      <c r="A54" s="4"/>
      <c r="B54" s="4">
        <v>7000</v>
      </c>
      <c r="C54" s="4"/>
      <c r="D54" s="4" t="s">
        <v>116</v>
      </c>
      <c r="E54" s="49"/>
      <c r="F54" s="106"/>
      <c r="G54" s="19">
        <f>G55+G56+G61+G62+G60</f>
        <v>2414500</v>
      </c>
      <c r="H54" s="19">
        <f t="shared" ref="H54:J54" si="12">H55+H56+H61+H62+H60</f>
        <v>764500</v>
      </c>
      <c r="I54" s="19">
        <f t="shared" si="12"/>
        <v>1650000</v>
      </c>
      <c r="J54" s="19">
        <f t="shared" si="12"/>
        <v>1650000</v>
      </c>
      <c r="K54" s="15"/>
    </row>
    <row r="55" spans="1:1025" ht="49.5" customHeight="1" x14ac:dyDescent="0.25">
      <c r="A55" s="32" t="s">
        <v>59</v>
      </c>
      <c r="B55" s="32" t="s">
        <v>60</v>
      </c>
      <c r="C55" s="32" t="s">
        <v>61</v>
      </c>
      <c r="D55" s="22" t="s">
        <v>101</v>
      </c>
      <c r="E55" s="49" t="s">
        <v>150</v>
      </c>
      <c r="F55" s="106" t="s">
        <v>151</v>
      </c>
      <c r="G55" s="19">
        <f t="shared" si="10"/>
        <v>150000</v>
      </c>
      <c r="H55" s="24">
        <f>50000+100000</f>
        <v>150000</v>
      </c>
      <c r="I55" s="23">
        <v>0</v>
      </c>
      <c r="J55" s="24">
        <v>0</v>
      </c>
      <c r="K55" s="15"/>
    </row>
    <row r="56" spans="1:1025" s="53" customFormat="1" ht="51" customHeight="1" x14ac:dyDescent="0.25">
      <c r="A56" s="47" t="s">
        <v>117</v>
      </c>
      <c r="B56" s="48" t="s">
        <v>118</v>
      </c>
      <c r="C56" s="48" t="s">
        <v>119</v>
      </c>
      <c r="D56" s="49" t="s">
        <v>120</v>
      </c>
      <c r="E56" s="49" t="s">
        <v>150</v>
      </c>
      <c r="F56" s="106" t="s">
        <v>151</v>
      </c>
      <c r="G56" s="19">
        <f t="shared" si="10"/>
        <v>650000</v>
      </c>
      <c r="H56" s="50">
        <v>0</v>
      </c>
      <c r="I56" s="50">
        <v>650000</v>
      </c>
      <c r="J56" s="50">
        <v>650000</v>
      </c>
      <c r="K56" s="51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52"/>
      <c r="IL56" s="52"/>
      <c r="IM56" s="52"/>
      <c r="IN56" s="52"/>
      <c r="IO56" s="52"/>
      <c r="IP56" s="52"/>
      <c r="IQ56" s="52"/>
      <c r="IR56" s="52"/>
      <c r="IS56" s="52"/>
      <c r="IT56" s="52"/>
      <c r="IU56" s="52"/>
      <c r="IV56" s="52"/>
      <c r="IW56" s="52"/>
      <c r="IX56" s="52"/>
      <c r="IY56" s="52"/>
      <c r="IZ56" s="52"/>
      <c r="JA56" s="52"/>
      <c r="JB56" s="52"/>
      <c r="JC56" s="52"/>
      <c r="JD56" s="52"/>
      <c r="JE56" s="52"/>
      <c r="JF56" s="52"/>
      <c r="JG56" s="52"/>
      <c r="JH56" s="52"/>
      <c r="JI56" s="52"/>
      <c r="JJ56" s="52"/>
      <c r="JK56" s="52"/>
      <c r="JL56" s="52"/>
      <c r="JM56" s="52"/>
      <c r="JN56" s="52"/>
      <c r="JO56" s="52"/>
      <c r="JP56" s="52"/>
      <c r="JQ56" s="52"/>
      <c r="JR56" s="52"/>
      <c r="JS56" s="52"/>
      <c r="JT56" s="52"/>
      <c r="JU56" s="52"/>
      <c r="JV56" s="52"/>
      <c r="JW56" s="52"/>
      <c r="JX56" s="52"/>
      <c r="JY56" s="52"/>
      <c r="JZ56" s="52"/>
      <c r="KA56" s="52"/>
      <c r="KB56" s="52"/>
      <c r="KC56" s="52"/>
      <c r="KD56" s="52"/>
      <c r="KE56" s="52"/>
      <c r="KF56" s="52"/>
      <c r="KG56" s="52"/>
      <c r="KH56" s="52"/>
      <c r="KI56" s="52"/>
      <c r="KJ56" s="52"/>
      <c r="KK56" s="52"/>
      <c r="KL56" s="52"/>
      <c r="KM56" s="52"/>
      <c r="KN56" s="52"/>
      <c r="KO56" s="52"/>
      <c r="KP56" s="52"/>
      <c r="KQ56" s="52"/>
      <c r="KR56" s="52"/>
      <c r="KS56" s="52"/>
      <c r="KT56" s="52"/>
      <c r="KU56" s="52"/>
      <c r="KV56" s="52"/>
      <c r="KW56" s="52"/>
      <c r="KX56" s="52"/>
      <c r="KY56" s="52"/>
      <c r="KZ56" s="52"/>
      <c r="LA56" s="52"/>
      <c r="LB56" s="52"/>
      <c r="LC56" s="52"/>
      <c r="LD56" s="52"/>
      <c r="LE56" s="52"/>
      <c r="LF56" s="52"/>
      <c r="LG56" s="52"/>
      <c r="LH56" s="52"/>
      <c r="LI56" s="52"/>
      <c r="LJ56" s="52"/>
      <c r="LK56" s="52"/>
      <c r="LL56" s="52"/>
      <c r="LM56" s="52"/>
      <c r="LN56" s="52"/>
      <c r="LO56" s="52"/>
      <c r="LP56" s="52"/>
      <c r="LQ56" s="52"/>
      <c r="LR56" s="52"/>
      <c r="LS56" s="52"/>
      <c r="LT56" s="52"/>
      <c r="LU56" s="52"/>
      <c r="LV56" s="52"/>
      <c r="LW56" s="52"/>
      <c r="LX56" s="52"/>
      <c r="LY56" s="52"/>
      <c r="LZ56" s="52"/>
      <c r="MA56" s="52"/>
      <c r="MB56" s="52"/>
      <c r="MC56" s="52"/>
      <c r="MD56" s="52"/>
      <c r="ME56" s="52"/>
      <c r="MF56" s="52"/>
      <c r="MG56" s="52"/>
      <c r="MH56" s="52"/>
      <c r="MI56" s="52"/>
      <c r="MJ56" s="52"/>
      <c r="MK56" s="52"/>
      <c r="ML56" s="52"/>
      <c r="MM56" s="52"/>
      <c r="MN56" s="52"/>
      <c r="MO56" s="52"/>
      <c r="MP56" s="52"/>
      <c r="MQ56" s="52"/>
      <c r="MR56" s="52"/>
      <c r="MS56" s="52"/>
      <c r="MT56" s="52"/>
      <c r="MU56" s="52"/>
      <c r="MV56" s="52"/>
      <c r="MW56" s="52"/>
      <c r="MX56" s="52"/>
      <c r="MY56" s="52"/>
      <c r="MZ56" s="52"/>
      <c r="NA56" s="52"/>
      <c r="NB56" s="52"/>
      <c r="NC56" s="52"/>
      <c r="ND56" s="52"/>
      <c r="NE56" s="52"/>
      <c r="NF56" s="52"/>
      <c r="NG56" s="52"/>
      <c r="NH56" s="52"/>
      <c r="NI56" s="52"/>
      <c r="NJ56" s="52"/>
      <c r="NK56" s="52"/>
      <c r="NL56" s="52"/>
      <c r="NM56" s="52"/>
      <c r="NN56" s="52"/>
      <c r="NO56" s="52"/>
      <c r="NP56" s="52"/>
      <c r="NQ56" s="52"/>
      <c r="NR56" s="52"/>
      <c r="NS56" s="52"/>
      <c r="NT56" s="52"/>
      <c r="NU56" s="52"/>
      <c r="NV56" s="52"/>
      <c r="NW56" s="52"/>
      <c r="NX56" s="52"/>
      <c r="NY56" s="52"/>
      <c r="NZ56" s="52"/>
      <c r="OA56" s="52"/>
      <c r="OB56" s="52"/>
      <c r="OC56" s="52"/>
      <c r="OD56" s="52"/>
      <c r="OE56" s="52"/>
      <c r="OF56" s="52"/>
      <c r="OG56" s="52"/>
      <c r="OH56" s="52"/>
      <c r="OI56" s="52"/>
      <c r="OJ56" s="52"/>
      <c r="OK56" s="52"/>
      <c r="OL56" s="52"/>
      <c r="OM56" s="52"/>
      <c r="ON56" s="52"/>
      <c r="OO56" s="52"/>
      <c r="OP56" s="52"/>
      <c r="OQ56" s="52"/>
      <c r="OR56" s="52"/>
      <c r="OS56" s="52"/>
      <c r="OT56" s="52"/>
      <c r="OU56" s="52"/>
      <c r="OV56" s="52"/>
      <c r="OW56" s="52"/>
      <c r="OX56" s="52"/>
      <c r="OY56" s="52"/>
      <c r="OZ56" s="52"/>
      <c r="PA56" s="52"/>
      <c r="PB56" s="52"/>
      <c r="PC56" s="52"/>
      <c r="PD56" s="52"/>
      <c r="PE56" s="52"/>
      <c r="PF56" s="52"/>
      <c r="PG56" s="52"/>
      <c r="PH56" s="52"/>
      <c r="PI56" s="52"/>
      <c r="PJ56" s="52"/>
      <c r="PK56" s="52"/>
      <c r="PL56" s="52"/>
      <c r="PM56" s="52"/>
      <c r="PN56" s="52"/>
      <c r="PO56" s="52"/>
      <c r="PP56" s="52"/>
      <c r="PQ56" s="52"/>
      <c r="PR56" s="52"/>
      <c r="PS56" s="52"/>
      <c r="PT56" s="52"/>
      <c r="PU56" s="52"/>
      <c r="PV56" s="52"/>
      <c r="PW56" s="52"/>
      <c r="PX56" s="52"/>
      <c r="PY56" s="52"/>
      <c r="PZ56" s="52"/>
      <c r="QA56" s="52"/>
      <c r="QB56" s="52"/>
      <c r="QC56" s="52"/>
      <c r="QD56" s="52"/>
      <c r="QE56" s="52"/>
      <c r="QF56" s="52"/>
      <c r="QG56" s="52"/>
      <c r="QH56" s="52"/>
      <c r="QI56" s="52"/>
      <c r="QJ56" s="52"/>
      <c r="QK56" s="52"/>
      <c r="QL56" s="52"/>
      <c r="QM56" s="52"/>
      <c r="QN56" s="52"/>
      <c r="QO56" s="52"/>
      <c r="QP56" s="52"/>
      <c r="QQ56" s="52"/>
      <c r="QR56" s="52"/>
      <c r="QS56" s="52"/>
      <c r="QT56" s="52"/>
      <c r="QU56" s="52"/>
      <c r="QV56" s="52"/>
      <c r="QW56" s="52"/>
      <c r="QX56" s="52"/>
      <c r="QY56" s="52"/>
      <c r="QZ56" s="52"/>
      <c r="RA56" s="52"/>
      <c r="RB56" s="52"/>
      <c r="RC56" s="52"/>
      <c r="RD56" s="52"/>
      <c r="RE56" s="52"/>
      <c r="RF56" s="52"/>
      <c r="RG56" s="52"/>
      <c r="RH56" s="52"/>
      <c r="RI56" s="52"/>
      <c r="RJ56" s="52"/>
      <c r="RK56" s="52"/>
      <c r="RL56" s="52"/>
      <c r="RM56" s="52"/>
      <c r="RN56" s="52"/>
      <c r="RO56" s="52"/>
      <c r="RP56" s="52"/>
      <c r="RQ56" s="52"/>
      <c r="RR56" s="52"/>
      <c r="RS56" s="52"/>
      <c r="RT56" s="52"/>
      <c r="RU56" s="52"/>
      <c r="RV56" s="52"/>
      <c r="RW56" s="52"/>
      <c r="RX56" s="52"/>
      <c r="RY56" s="52"/>
      <c r="RZ56" s="52"/>
      <c r="SA56" s="52"/>
      <c r="SB56" s="52"/>
      <c r="SC56" s="52"/>
      <c r="SD56" s="52"/>
      <c r="SE56" s="52"/>
      <c r="SF56" s="52"/>
      <c r="SG56" s="52"/>
      <c r="SH56" s="52"/>
      <c r="SI56" s="52"/>
      <c r="SJ56" s="52"/>
      <c r="SK56" s="52"/>
      <c r="SL56" s="52"/>
      <c r="SM56" s="52"/>
      <c r="SN56" s="52"/>
      <c r="SO56" s="52"/>
      <c r="SP56" s="52"/>
      <c r="SQ56" s="52"/>
      <c r="SR56" s="52"/>
      <c r="SS56" s="52"/>
      <c r="ST56" s="52"/>
      <c r="SU56" s="52"/>
      <c r="SV56" s="52"/>
      <c r="SW56" s="52"/>
      <c r="SX56" s="52"/>
      <c r="SY56" s="52"/>
      <c r="SZ56" s="52"/>
      <c r="TA56" s="52"/>
      <c r="TB56" s="52"/>
      <c r="TC56" s="52"/>
      <c r="TD56" s="52"/>
      <c r="TE56" s="52"/>
      <c r="TF56" s="52"/>
      <c r="TG56" s="52"/>
      <c r="TH56" s="52"/>
      <c r="TI56" s="52"/>
      <c r="TJ56" s="52"/>
      <c r="TK56" s="52"/>
      <c r="TL56" s="52"/>
      <c r="TM56" s="52"/>
      <c r="TN56" s="52"/>
      <c r="TO56" s="52"/>
      <c r="TP56" s="52"/>
      <c r="TQ56" s="52"/>
      <c r="TR56" s="52"/>
      <c r="TS56" s="52"/>
      <c r="TT56" s="52"/>
      <c r="TU56" s="52"/>
      <c r="TV56" s="52"/>
      <c r="TW56" s="52"/>
      <c r="TX56" s="52"/>
      <c r="TY56" s="52"/>
      <c r="TZ56" s="52"/>
      <c r="UA56" s="52"/>
      <c r="UB56" s="52"/>
      <c r="UC56" s="52"/>
      <c r="UD56" s="52"/>
      <c r="UE56" s="52"/>
      <c r="UF56" s="52"/>
      <c r="UG56" s="52"/>
      <c r="UH56" s="52"/>
      <c r="UI56" s="52"/>
      <c r="UJ56" s="52"/>
      <c r="UK56" s="52"/>
      <c r="UL56" s="52"/>
      <c r="UM56" s="52"/>
      <c r="UN56" s="52"/>
      <c r="UO56" s="52"/>
      <c r="UP56" s="52"/>
      <c r="UQ56" s="52"/>
      <c r="UR56" s="52"/>
      <c r="US56" s="52"/>
      <c r="UT56" s="52"/>
      <c r="UU56" s="52"/>
      <c r="UV56" s="52"/>
      <c r="UW56" s="52"/>
      <c r="UX56" s="52"/>
      <c r="UY56" s="52"/>
      <c r="UZ56" s="52"/>
      <c r="VA56" s="52"/>
      <c r="VB56" s="52"/>
      <c r="VC56" s="52"/>
      <c r="VD56" s="52"/>
      <c r="VE56" s="52"/>
      <c r="VF56" s="52"/>
      <c r="VG56" s="52"/>
      <c r="VH56" s="52"/>
      <c r="VI56" s="52"/>
      <c r="VJ56" s="52"/>
      <c r="VK56" s="52"/>
      <c r="VL56" s="52"/>
      <c r="VM56" s="52"/>
      <c r="VN56" s="52"/>
      <c r="VO56" s="52"/>
      <c r="VP56" s="52"/>
      <c r="VQ56" s="52"/>
      <c r="VR56" s="52"/>
      <c r="VS56" s="52"/>
      <c r="VT56" s="52"/>
      <c r="VU56" s="52"/>
      <c r="VV56" s="52"/>
      <c r="VW56" s="52"/>
      <c r="VX56" s="52"/>
      <c r="VY56" s="52"/>
      <c r="VZ56" s="52"/>
      <c r="WA56" s="52"/>
      <c r="WB56" s="52"/>
      <c r="WC56" s="52"/>
      <c r="WD56" s="52"/>
      <c r="WE56" s="52"/>
      <c r="WF56" s="52"/>
      <c r="WG56" s="52"/>
      <c r="WH56" s="52"/>
      <c r="WI56" s="52"/>
      <c r="WJ56" s="52"/>
      <c r="WK56" s="52"/>
      <c r="WL56" s="52"/>
      <c r="WM56" s="52"/>
      <c r="WN56" s="52"/>
      <c r="WO56" s="52"/>
      <c r="WP56" s="52"/>
      <c r="WQ56" s="52"/>
      <c r="WR56" s="52"/>
      <c r="WS56" s="52"/>
      <c r="WT56" s="52"/>
      <c r="WU56" s="52"/>
      <c r="WV56" s="52"/>
      <c r="WW56" s="52"/>
      <c r="WX56" s="52"/>
      <c r="WY56" s="52"/>
      <c r="WZ56" s="52"/>
      <c r="XA56" s="52"/>
      <c r="XB56" s="52"/>
      <c r="XC56" s="52"/>
      <c r="XD56" s="52"/>
      <c r="XE56" s="52"/>
      <c r="XF56" s="52"/>
      <c r="XG56" s="52"/>
      <c r="XH56" s="52"/>
      <c r="XI56" s="52"/>
      <c r="XJ56" s="52"/>
      <c r="XK56" s="52"/>
      <c r="XL56" s="52"/>
      <c r="XM56" s="52"/>
      <c r="XN56" s="52"/>
      <c r="XO56" s="52"/>
      <c r="XP56" s="52"/>
      <c r="XQ56" s="52"/>
      <c r="XR56" s="52"/>
      <c r="XS56" s="52"/>
      <c r="XT56" s="52"/>
      <c r="XU56" s="52"/>
      <c r="XV56" s="52"/>
      <c r="XW56" s="52"/>
      <c r="XX56" s="52"/>
      <c r="XY56" s="52"/>
      <c r="XZ56" s="52"/>
      <c r="YA56" s="52"/>
      <c r="YB56" s="52"/>
      <c r="YC56" s="52"/>
      <c r="YD56" s="52"/>
      <c r="YE56" s="52"/>
      <c r="YF56" s="52"/>
      <c r="YG56" s="52"/>
      <c r="YH56" s="52"/>
      <c r="YI56" s="52"/>
      <c r="YJ56" s="52"/>
      <c r="YK56" s="52"/>
      <c r="YL56" s="52"/>
      <c r="YM56" s="52"/>
      <c r="YN56" s="52"/>
      <c r="YO56" s="52"/>
      <c r="YP56" s="52"/>
      <c r="YQ56" s="52"/>
      <c r="YR56" s="52"/>
      <c r="YS56" s="52"/>
      <c r="YT56" s="52"/>
      <c r="YU56" s="52"/>
      <c r="YV56" s="52"/>
      <c r="YW56" s="52"/>
      <c r="YX56" s="52"/>
      <c r="YY56" s="52"/>
      <c r="YZ56" s="52"/>
      <c r="ZA56" s="52"/>
      <c r="ZB56" s="52"/>
      <c r="ZC56" s="52"/>
      <c r="ZD56" s="52"/>
      <c r="ZE56" s="52"/>
      <c r="ZF56" s="52"/>
      <c r="ZG56" s="52"/>
      <c r="ZH56" s="52"/>
      <c r="ZI56" s="52"/>
      <c r="ZJ56" s="52"/>
      <c r="ZK56" s="52"/>
      <c r="ZL56" s="52"/>
      <c r="ZM56" s="52"/>
      <c r="ZN56" s="52"/>
      <c r="ZO56" s="52"/>
      <c r="ZP56" s="52"/>
      <c r="ZQ56" s="52"/>
      <c r="ZR56" s="52"/>
      <c r="ZS56" s="52"/>
      <c r="ZT56" s="52"/>
      <c r="ZU56" s="52"/>
      <c r="ZV56" s="52"/>
      <c r="ZW56" s="52"/>
      <c r="ZX56" s="52"/>
      <c r="ZY56" s="52"/>
      <c r="ZZ56" s="52"/>
      <c r="AAA56" s="52"/>
      <c r="AAB56" s="52"/>
      <c r="AAC56" s="52"/>
      <c r="AAD56" s="52"/>
      <c r="AAE56" s="52"/>
      <c r="AAF56" s="52"/>
      <c r="AAG56" s="52"/>
      <c r="AAH56" s="52"/>
      <c r="AAI56" s="52"/>
      <c r="AAJ56" s="52"/>
      <c r="AAK56" s="52"/>
      <c r="AAL56" s="52"/>
      <c r="AAM56" s="52"/>
      <c r="AAN56" s="52"/>
      <c r="AAO56" s="52"/>
      <c r="AAP56" s="52"/>
      <c r="AAQ56" s="52"/>
      <c r="AAR56" s="52"/>
      <c r="AAS56" s="52"/>
      <c r="AAT56" s="52"/>
      <c r="AAU56" s="52"/>
      <c r="AAV56" s="52"/>
      <c r="AAW56" s="52"/>
      <c r="AAX56" s="52"/>
      <c r="AAY56" s="52"/>
      <c r="AAZ56" s="52"/>
      <c r="ABA56" s="52"/>
      <c r="ABB56" s="52"/>
      <c r="ABC56" s="52"/>
      <c r="ABD56" s="52"/>
      <c r="ABE56" s="52"/>
      <c r="ABF56" s="52"/>
      <c r="ABG56" s="52"/>
      <c r="ABH56" s="52"/>
      <c r="ABI56" s="52"/>
      <c r="ABJ56" s="52"/>
      <c r="ABK56" s="52"/>
      <c r="ABL56" s="52"/>
      <c r="ABM56" s="52"/>
      <c r="ABN56" s="52"/>
      <c r="ABO56" s="52"/>
      <c r="ABP56" s="52"/>
      <c r="ABQ56" s="52"/>
      <c r="ABR56" s="52"/>
      <c r="ABS56" s="52"/>
      <c r="ABT56" s="52"/>
      <c r="ABU56" s="52"/>
      <c r="ABV56" s="52"/>
      <c r="ABW56" s="52"/>
      <c r="ABX56" s="52"/>
      <c r="ABY56" s="52"/>
      <c r="ABZ56" s="52"/>
      <c r="ACA56" s="52"/>
      <c r="ACB56" s="52"/>
      <c r="ACC56" s="52"/>
      <c r="ACD56" s="52"/>
      <c r="ACE56" s="52"/>
      <c r="ACF56" s="52"/>
      <c r="ACG56" s="52"/>
      <c r="ACH56" s="52"/>
      <c r="ACI56" s="52"/>
      <c r="ACJ56" s="52"/>
      <c r="ACK56" s="52"/>
      <c r="ACL56" s="52"/>
      <c r="ACM56" s="52"/>
      <c r="ACN56" s="52"/>
      <c r="ACO56" s="52"/>
      <c r="ACP56" s="52"/>
      <c r="ACQ56" s="52"/>
      <c r="ACR56" s="52"/>
      <c r="ACS56" s="52"/>
      <c r="ACT56" s="52"/>
      <c r="ACU56" s="52"/>
      <c r="ACV56" s="52"/>
      <c r="ACW56" s="52"/>
      <c r="ACX56" s="52"/>
      <c r="ACY56" s="52"/>
      <c r="ACZ56" s="52"/>
      <c r="ADA56" s="52"/>
      <c r="ADB56" s="52"/>
      <c r="ADC56" s="52"/>
      <c r="ADD56" s="52"/>
      <c r="ADE56" s="52"/>
      <c r="ADF56" s="52"/>
      <c r="ADG56" s="52"/>
      <c r="ADH56" s="52"/>
      <c r="ADI56" s="52"/>
      <c r="ADJ56" s="52"/>
      <c r="ADK56" s="52"/>
      <c r="ADL56" s="52"/>
      <c r="ADM56" s="52"/>
      <c r="ADN56" s="52"/>
      <c r="ADO56" s="52"/>
      <c r="ADP56" s="52"/>
      <c r="ADQ56" s="52"/>
      <c r="ADR56" s="52"/>
      <c r="ADS56" s="52"/>
      <c r="ADT56" s="52"/>
      <c r="ADU56" s="52"/>
      <c r="ADV56" s="52"/>
      <c r="ADW56" s="52"/>
      <c r="ADX56" s="52"/>
      <c r="ADY56" s="52"/>
      <c r="ADZ56" s="52"/>
      <c r="AEA56" s="52"/>
      <c r="AEB56" s="52"/>
      <c r="AEC56" s="52"/>
      <c r="AED56" s="52"/>
      <c r="AEE56" s="52"/>
      <c r="AEF56" s="52"/>
      <c r="AEG56" s="52"/>
      <c r="AEH56" s="52"/>
      <c r="AEI56" s="52"/>
      <c r="AEJ56" s="52"/>
      <c r="AEK56" s="52"/>
      <c r="AEL56" s="52"/>
      <c r="AEM56" s="52"/>
      <c r="AEN56" s="52"/>
      <c r="AEO56" s="52"/>
      <c r="AEP56" s="52"/>
      <c r="AEQ56" s="52"/>
      <c r="AER56" s="52"/>
      <c r="AES56" s="52"/>
      <c r="AET56" s="52"/>
      <c r="AEU56" s="52"/>
      <c r="AEV56" s="52"/>
      <c r="AEW56" s="52"/>
      <c r="AEX56" s="52"/>
      <c r="AEY56" s="52"/>
      <c r="AEZ56" s="52"/>
      <c r="AFA56" s="52"/>
      <c r="AFB56" s="52"/>
      <c r="AFC56" s="52"/>
      <c r="AFD56" s="52"/>
      <c r="AFE56" s="52"/>
      <c r="AFF56" s="52"/>
      <c r="AFG56" s="52"/>
      <c r="AFH56" s="52"/>
      <c r="AFI56" s="52"/>
      <c r="AFJ56" s="52"/>
      <c r="AFK56" s="52"/>
      <c r="AFL56" s="52"/>
      <c r="AFM56" s="52"/>
      <c r="AFN56" s="52"/>
      <c r="AFO56" s="52"/>
      <c r="AFP56" s="52"/>
      <c r="AFQ56" s="52"/>
      <c r="AFR56" s="52"/>
      <c r="AFS56" s="52"/>
      <c r="AFT56" s="52"/>
      <c r="AFU56" s="52"/>
      <c r="AFV56" s="52"/>
      <c r="AFW56" s="52"/>
      <c r="AFX56" s="52"/>
      <c r="AFY56" s="52"/>
      <c r="AFZ56" s="52"/>
      <c r="AGA56" s="52"/>
      <c r="AGB56" s="52"/>
      <c r="AGC56" s="52"/>
      <c r="AGD56" s="52"/>
      <c r="AGE56" s="52"/>
      <c r="AGF56" s="52"/>
      <c r="AGG56" s="52"/>
      <c r="AGH56" s="52"/>
      <c r="AGI56" s="52"/>
      <c r="AGJ56" s="52"/>
      <c r="AGK56" s="52"/>
      <c r="AGL56" s="52"/>
      <c r="AGM56" s="52"/>
      <c r="AGN56" s="52"/>
      <c r="AGO56" s="52"/>
      <c r="AGP56" s="52"/>
      <c r="AGQ56" s="52"/>
      <c r="AGR56" s="52"/>
      <c r="AGS56" s="52"/>
      <c r="AGT56" s="52"/>
      <c r="AGU56" s="52"/>
      <c r="AGV56" s="52"/>
      <c r="AGW56" s="52"/>
      <c r="AGX56" s="52"/>
      <c r="AGY56" s="52"/>
      <c r="AGZ56" s="52"/>
      <c r="AHA56" s="52"/>
      <c r="AHB56" s="52"/>
      <c r="AHC56" s="52"/>
      <c r="AHD56" s="52"/>
      <c r="AHE56" s="52"/>
      <c r="AHF56" s="52"/>
      <c r="AHG56" s="52"/>
      <c r="AHH56" s="52"/>
      <c r="AHI56" s="52"/>
      <c r="AHJ56" s="52"/>
      <c r="AHK56" s="52"/>
      <c r="AHL56" s="52"/>
      <c r="AHM56" s="52"/>
      <c r="AHN56" s="52"/>
      <c r="AHO56" s="52"/>
      <c r="AHP56" s="52"/>
      <c r="AHQ56" s="52"/>
      <c r="AHR56" s="52"/>
      <c r="AHS56" s="52"/>
      <c r="AHT56" s="52"/>
      <c r="AHU56" s="52"/>
      <c r="AHV56" s="52"/>
      <c r="AHW56" s="52"/>
      <c r="AHX56" s="52"/>
      <c r="AHY56" s="52"/>
      <c r="AHZ56" s="52"/>
      <c r="AIA56" s="52"/>
      <c r="AIB56" s="52"/>
      <c r="AIC56" s="52"/>
      <c r="AID56" s="52"/>
      <c r="AIE56" s="52"/>
      <c r="AIF56" s="52"/>
      <c r="AIG56" s="52"/>
      <c r="AIH56" s="52"/>
      <c r="AII56" s="52"/>
      <c r="AIJ56" s="52"/>
      <c r="AIK56" s="52"/>
      <c r="AIL56" s="52"/>
      <c r="AIM56" s="52"/>
      <c r="AIN56" s="52"/>
      <c r="AIO56" s="52"/>
      <c r="AIP56" s="52"/>
      <c r="AIQ56" s="52"/>
      <c r="AIR56" s="52"/>
      <c r="AIS56" s="52"/>
      <c r="AIT56" s="52"/>
      <c r="AIU56" s="52"/>
      <c r="AIV56" s="52"/>
      <c r="AIW56" s="52"/>
      <c r="AIX56" s="52"/>
      <c r="AIY56" s="52"/>
      <c r="AIZ56" s="52"/>
      <c r="AJA56" s="52"/>
      <c r="AJB56" s="52"/>
      <c r="AJC56" s="52"/>
      <c r="AJD56" s="52"/>
      <c r="AJE56" s="52"/>
      <c r="AJF56" s="52"/>
      <c r="AJG56" s="52"/>
      <c r="AJH56" s="52"/>
      <c r="AJI56" s="52"/>
      <c r="AJJ56" s="52"/>
      <c r="AJK56" s="52"/>
      <c r="AJL56" s="52"/>
      <c r="AJM56" s="52"/>
      <c r="AJN56" s="52"/>
      <c r="AJO56" s="52"/>
      <c r="AJP56" s="52"/>
      <c r="AJQ56" s="52"/>
      <c r="AJR56" s="52"/>
      <c r="AJS56" s="52"/>
      <c r="AJT56" s="52"/>
      <c r="AJU56" s="52"/>
      <c r="AJV56" s="52"/>
      <c r="AJW56" s="52"/>
      <c r="AJX56" s="52"/>
      <c r="AJY56" s="52"/>
      <c r="AJZ56" s="52"/>
      <c r="AKA56" s="52"/>
      <c r="AKB56" s="52"/>
      <c r="AKC56" s="52"/>
      <c r="AKD56" s="52"/>
      <c r="AKE56" s="52"/>
      <c r="AKF56" s="52"/>
      <c r="AKG56" s="52"/>
      <c r="AKH56" s="52"/>
      <c r="AKI56" s="52"/>
      <c r="AKJ56" s="52"/>
      <c r="AKK56" s="52"/>
      <c r="AKL56" s="52"/>
      <c r="AKM56" s="52"/>
      <c r="AKN56" s="52"/>
      <c r="AKO56" s="52"/>
      <c r="AKP56" s="52"/>
      <c r="AKQ56" s="52"/>
      <c r="AKR56" s="52"/>
      <c r="AKS56" s="52"/>
      <c r="AKT56" s="52"/>
      <c r="AKU56" s="52"/>
      <c r="AKV56" s="52"/>
      <c r="AKW56" s="52"/>
      <c r="AKX56" s="52"/>
      <c r="AKY56" s="52"/>
      <c r="AKZ56" s="52"/>
      <c r="ALA56" s="52"/>
      <c r="ALB56" s="52"/>
      <c r="ALC56" s="52"/>
      <c r="ALD56" s="52"/>
      <c r="ALE56" s="52"/>
      <c r="ALF56" s="52"/>
      <c r="ALG56" s="52"/>
      <c r="ALH56" s="52"/>
      <c r="ALI56" s="52"/>
      <c r="ALJ56" s="52"/>
      <c r="ALK56" s="52"/>
      <c r="ALL56" s="52"/>
      <c r="ALM56" s="52"/>
      <c r="ALN56" s="52"/>
      <c r="ALO56" s="52"/>
      <c r="ALP56" s="52"/>
      <c r="ALQ56" s="52"/>
      <c r="ALR56" s="52"/>
      <c r="ALS56" s="52"/>
      <c r="ALT56" s="52"/>
      <c r="ALU56" s="52"/>
      <c r="ALV56" s="52"/>
      <c r="ALW56" s="52"/>
      <c r="ALX56" s="52"/>
      <c r="ALY56" s="52"/>
      <c r="ALZ56" s="52"/>
      <c r="AMA56" s="52"/>
      <c r="AMB56" s="52"/>
      <c r="AMC56" s="52"/>
      <c r="AMD56" s="52"/>
      <c r="AME56" s="52"/>
      <c r="AMF56" s="52"/>
      <c r="AMG56" s="52"/>
      <c r="AMH56" s="52"/>
      <c r="AMI56" s="52"/>
      <c r="AMJ56" s="52"/>
      <c r="AMK56" s="52"/>
    </row>
    <row r="57" spans="1:1025" ht="27.75" customHeight="1" x14ac:dyDescent="0.25">
      <c r="A57" s="130" t="s">
        <v>80</v>
      </c>
      <c r="B57" s="130" t="s">
        <v>12</v>
      </c>
      <c r="C57" s="130" t="s">
        <v>13</v>
      </c>
      <c r="D57" s="130" t="s">
        <v>82</v>
      </c>
      <c r="E57" s="131" t="s">
        <v>83</v>
      </c>
      <c r="F57" s="132" t="s">
        <v>84</v>
      </c>
      <c r="G57" s="130" t="s">
        <v>1</v>
      </c>
      <c r="H57" s="130" t="s">
        <v>11</v>
      </c>
      <c r="I57" s="130" t="s">
        <v>2</v>
      </c>
      <c r="J57" s="130"/>
      <c r="K57" s="15"/>
    </row>
    <row r="58" spans="1:1025" ht="128.25" customHeight="1" x14ac:dyDescent="0.25">
      <c r="A58" s="130"/>
      <c r="B58" s="130"/>
      <c r="C58" s="130"/>
      <c r="D58" s="130"/>
      <c r="E58" s="131"/>
      <c r="F58" s="132"/>
      <c r="G58" s="130"/>
      <c r="H58" s="130"/>
      <c r="I58" s="16" t="s">
        <v>3</v>
      </c>
      <c r="J58" s="87" t="s">
        <v>14</v>
      </c>
      <c r="K58" s="15"/>
    </row>
    <row r="59" spans="1:1025" x14ac:dyDescent="0.25">
      <c r="A59" s="87" t="s">
        <v>4</v>
      </c>
      <c r="B59" s="87" t="s">
        <v>5</v>
      </c>
      <c r="C59" s="87" t="s">
        <v>6</v>
      </c>
      <c r="D59" s="87" t="s">
        <v>7</v>
      </c>
      <c r="E59" s="88" t="s">
        <v>8</v>
      </c>
      <c r="F59" s="104" t="s">
        <v>9</v>
      </c>
      <c r="G59" s="87" t="s">
        <v>85</v>
      </c>
      <c r="H59" s="87" t="s">
        <v>86</v>
      </c>
      <c r="I59" s="16" t="s">
        <v>87</v>
      </c>
      <c r="J59" s="17" t="s">
        <v>88</v>
      </c>
      <c r="K59" s="15"/>
    </row>
    <row r="60" spans="1:1025" s="53" customFormat="1" ht="51" customHeight="1" x14ac:dyDescent="0.25">
      <c r="A60" s="47" t="s">
        <v>166</v>
      </c>
      <c r="B60" s="81">
        <v>7351</v>
      </c>
      <c r="C60" s="81" t="s">
        <v>119</v>
      </c>
      <c r="D60" s="82" t="s">
        <v>167</v>
      </c>
      <c r="E60" s="49" t="s">
        <v>150</v>
      </c>
      <c r="F60" s="106" t="s">
        <v>151</v>
      </c>
      <c r="G60" s="19">
        <f t="shared" ref="G60" si="13">H60+I60</f>
        <v>1000000</v>
      </c>
      <c r="H60" s="50">
        <v>0</v>
      </c>
      <c r="I60" s="50">
        <v>1000000</v>
      </c>
      <c r="J60" s="50">
        <v>1000000</v>
      </c>
      <c r="K60" s="51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2"/>
      <c r="IW60" s="52"/>
      <c r="IX60" s="52"/>
      <c r="IY60" s="52"/>
      <c r="IZ60" s="52"/>
      <c r="JA60" s="52"/>
      <c r="JB60" s="52"/>
      <c r="JC60" s="52"/>
      <c r="JD60" s="52"/>
      <c r="JE60" s="52"/>
      <c r="JF60" s="52"/>
      <c r="JG60" s="52"/>
      <c r="JH60" s="52"/>
      <c r="JI60" s="52"/>
      <c r="JJ60" s="52"/>
      <c r="JK60" s="52"/>
      <c r="JL60" s="52"/>
      <c r="JM60" s="52"/>
      <c r="JN60" s="52"/>
      <c r="JO60" s="52"/>
      <c r="JP60" s="52"/>
      <c r="JQ60" s="52"/>
      <c r="JR60" s="52"/>
      <c r="JS60" s="52"/>
      <c r="JT60" s="52"/>
      <c r="JU60" s="52"/>
      <c r="JV60" s="52"/>
      <c r="JW60" s="52"/>
      <c r="JX60" s="52"/>
      <c r="JY60" s="52"/>
      <c r="JZ60" s="52"/>
      <c r="KA60" s="52"/>
      <c r="KB60" s="52"/>
      <c r="KC60" s="52"/>
      <c r="KD60" s="52"/>
      <c r="KE60" s="52"/>
      <c r="KF60" s="52"/>
      <c r="KG60" s="52"/>
      <c r="KH60" s="52"/>
      <c r="KI60" s="52"/>
      <c r="KJ60" s="52"/>
      <c r="KK60" s="52"/>
      <c r="KL60" s="52"/>
      <c r="KM60" s="52"/>
      <c r="KN60" s="52"/>
      <c r="KO60" s="52"/>
      <c r="KP60" s="52"/>
      <c r="KQ60" s="52"/>
      <c r="KR60" s="52"/>
      <c r="KS60" s="52"/>
      <c r="KT60" s="52"/>
      <c r="KU60" s="52"/>
      <c r="KV60" s="52"/>
      <c r="KW60" s="52"/>
      <c r="KX60" s="52"/>
      <c r="KY60" s="52"/>
      <c r="KZ60" s="52"/>
      <c r="LA60" s="52"/>
      <c r="LB60" s="52"/>
      <c r="LC60" s="52"/>
      <c r="LD60" s="52"/>
      <c r="LE60" s="52"/>
      <c r="LF60" s="52"/>
      <c r="LG60" s="52"/>
      <c r="LH60" s="52"/>
      <c r="LI60" s="52"/>
      <c r="LJ60" s="52"/>
      <c r="LK60" s="52"/>
      <c r="LL60" s="52"/>
      <c r="LM60" s="52"/>
      <c r="LN60" s="52"/>
      <c r="LO60" s="52"/>
      <c r="LP60" s="52"/>
      <c r="LQ60" s="52"/>
      <c r="LR60" s="52"/>
      <c r="LS60" s="52"/>
      <c r="LT60" s="52"/>
      <c r="LU60" s="52"/>
      <c r="LV60" s="52"/>
      <c r="LW60" s="52"/>
      <c r="LX60" s="52"/>
      <c r="LY60" s="52"/>
      <c r="LZ60" s="52"/>
      <c r="MA60" s="52"/>
      <c r="MB60" s="52"/>
      <c r="MC60" s="52"/>
      <c r="MD60" s="52"/>
      <c r="ME60" s="52"/>
      <c r="MF60" s="52"/>
      <c r="MG60" s="52"/>
      <c r="MH60" s="52"/>
      <c r="MI60" s="52"/>
      <c r="MJ60" s="52"/>
      <c r="MK60" s="52"/>
      <c r="ML60" s="52"/>
      <c r="MM60" s="52"/>
      <c r="MN60" s="52"/>
      <c r="MO60" s="52"/>
      <c r="MP60" s="52"/>
      <c r="MQ60" s="52"/>
      <c r="MR60" s="52"/>
      <c r="MS60" s="52"/>
      <c r="MT60" s="52"/>
      <c r="MU60" s="52"/>
      <c r="MV60" s="52"/>
      <c r="MW60" s="52"/>
      <c r="MX60" s="52"/>
      <c r="MY60" s="52"/>
      <c r="MZ60" s="52"/>
      <c r="NA60" s="52"/>
      <c r="NB60" s="52"/>
      <c r="NC60" s="52"/>
      <c r="ND60" s="52"/>
      <c r="NE60" s="52"/>
      <c r="NF60" s="52"/>
      <c r="NG60" s="52"/>
      <c r="NH60" s="52"/>
      <c r="NI60" s="52"/>
      <c r="NJ60" s="52"/>
      <c r="NK60" s="52"/>
      <c r="NL60" s="52"/>
      <c r="NM60" s="52"/>
      <c r="NN60" s="52"/>
      <c r="NO60" s="52"/>
      <c r="NP60" s="52"/>
      <c r="NQ60" s="52"/>
      <c r="NR60" s="52"/>
      <c r="NS60" s="52"/>
      <c r="NT60" s="52"/>
      <c r="NU60" s="52"/>
      <c r="NV60" s="52"/>
      <c r="NW60" s="52"/>
      <c r="NX60" s="52"/>
      <c r="NY60" s="52"/>
      <c r="NZ60" s="52"/>
      <c r="OA60" s="52"/>
      <c r="OB60" s="52"/>
      <c r="OC60" s="52"/>
      <c r="OD60" s="52"/>
      <c r="OE60" s="52"/>
      <c r="OF60" s="52"/>
      <c r="OG60" s="52"/>
      <c r="OH60" s="52"/>
      <c r="OI60" s="52"/>
      <c r="OJ60" s="52"/>
      <c r="OK60" s="52"/>
      <c r="OL60" s="52"/>
      <c r="OM60" s="52"/>
      <c r="ON60" s="52"/>
      <c r="OO60" s="52"/>
      <c r="OP60" s="52"/>
      <c r="OQ60" s="52"/>
      <c r="OR60" s="52"/>
      <c r="OS60" s="52"/>
      <c r="OT60" s="52"/>
      <c r="OU60" s="52"/>
      <c r="OV60" s="52"/>
      <c r="OW60" s="52"/>
      <c r="OX60" s="52"/>
      <c r="OY60" s="52"/>
      <c r="OZ60" s="52"/>
      <c r="PA60" s="52"/>
      <c r="PB60" s="52"/>
      <c r="PC60" s="52"/>
      <c r="PD60" s="52"/>
      <c r="PE60" s="52"/>
      <c r="PF60" s="52"/>
      <c r="PG60" s="52"/>
      <c r="PH60" s="52"/>
      <c r="PI60" s="52"/>
      <c r="PJ60" s="52"/>
      <c r="PK60" s="52"/>
      <c r="PL60" s="52"/>
      <c r="PM60" s="52"/>
      <c r="PN60" s="52"/>
      <c r="PO60" s="52"/>
      <c r="PP60" s="52"/>
      <c r="PQ60" s="52"/>
      <c r="PR60" s="52"/>
      <c r="PS60" s="52"/>
      <c r="PT60" s="52"/>
      <c r="PU60" s="52"/>
      <c r="PV60" s="52"/>
      <c r="PW60" s="52"/>
      <c r="PX60" s="52"/>
      <c r="PY60" s="52"/>
      <c r="PZ60" s="52"/>
      <c r="QA60" s="52"/>
      <c r="QB60" s="52"/>
      <c r="QC60" s="52"/>
      <c r="QD60" s="52"/>
      <c r="QE60" s="52"/>
      <c r="QF60" s="52"/>
      <c r="QG60" s="52"/>
      <c r="QH60" s="52"/>
      <c r="QI60" s="52"/>
      <c r="QJ60" s="52"/>
      <c r="QK60" s="52"/>
      <c r="QL60" s="52"/>
      <c r="QM60" s="52"/>
      <c r="QN60" s="52"/>
      <c r="QO60" s="52"/>
      <c r="QP60" s="52"/>
      <c r="QQ60" s="52"/>
      <c r="QR60" s="52"/>
      <c r="QS60" s="52"/>
      <c r="QT60" s="52"/>
      <c r="QU60" s="52"/>
      <c r="QV60" s="52"/>
      <c r="QW60" s="52"/>
      <c r="QX60" s="52"/>
      <c r="QY60" s="52"/>
      <c r="QZ60" s="52"/>
      <c r="RA60" s="52"/>
      <c r="RB60" s="52"/>
      <c r="RC60" s="52"/>
      <c r="RD60" s="52"/>
      <c r="RE60" s="52"/>
      <c r="RF60" s="52"/>
      <c r="RG60" s="52"/>
      <c r="RH60" s="52"/>
      <c r="RI60" s="52"/>
      <c r="RJ60" s="52"/>
      <c r="RK60" s="52"/>
      <c r="RL60" s="52"/>
      <c r="RM60" s="52"/>
      <c r="RN60" s="52"/>
      <c r="RO60" s="52"/>
      <c r="RP60" s="52"/>
      <c r="RQ60" s="52"/>
      <c r="RR60" s="52"/>
      <c r="RS60" s="52"/>
      <c r="RT60" s="52"/>
      <c r="RU60" s="52"/>
      <c r="RV60" s="52"/>
      <c r="RW60" s="52"/>
      <c r="RX60" s="52"/>
      <c r="RY60" s="52"/>
      <c r="RZ60" s="52"/>
      <c r="SA60" s="52"/>
      <c r="SB60" s="52"/>
      <c r="SC60" s="52"/>
      <c r="SD60" s="52"/>
      <c r="SE60" s="52"/>
      <c r="SF60" s="52"/>
      <c r="SG60" s="52"/>
      <c r="SH60" s="52"/>
      <c r="SI60" s="52"/>
      <c r="SJ60" s="52"/>
      <c r="SK60" s="52"/>
      <c r="SL60" s="52"/>
      <c r="SM60" s="52"/>
      <c r="SN60" s="52"/>
      <c r="SO60" s="52"/>
      <c r="SP60" s="52"/>
      <c r="SQ60" s="52"/>
      <c r="SR60" s="52"/>
      <c r="SS60" s="52"/>
      <c r="ST60" s="52"/>
      <c r="SU60" s="52"/>
      <c r="SV60" s="52"/>
      <c r="SW60" s="52"/>
      <c r="SX60" s="52"/>
      <c r="SY60" s="52"/>
      <c r="SZ60" s="52"/>
      <c r="TA60" s="52"/>
      <c r="TB60" s="52"/>
      <c r="TC60" s="52"/>
      <c r="TD60" s="52"/>
      <c r="TE60" s="52"/>
      <c r="TF60" s="52"/>
      <c r="TG60" s="52"/>
      <c r="TH60" s="52"/>
      <c r="TI60" s="52"/>
      <c r="TJ60" s="52"/>
      <c r="TK60" s="52"/>
      <c r="TL60" s="52"/>
      <c r="TM60" s="52"/>
      <c r="TN60" s="52"/>
      <c r="TO60" s="52"/>
      <c r="TP60" s="52"/>
      <c r="TQ60" s="52"/>
      <c r="TR60" s="52"/>
      <c r="TS60" s="52"/>
      <c r="TT60" s="52"/>
      <c r="TU60" s="52"/>
      <c r="TV60" s="52"/>
      <c r="TW60" s="52"/>
      <c r="TX60" s="52"/>
      <c r="TY60" s="52"/>
      <c r="TZ60" s="52"/>
      <c r="UA60" s="52"/>
      <c r="UB60" s="52"/>
      <c r="UC60" s="52"/>
      <c r="UD60" s="52"/>
      <c r="UE60" s="52"/>
      <c r="UF60" s="52"/>
      <c r="UG60" s="52"/>
      <c r="UH60" s="52"/>
      <c r="UI60" s="52"/>
      <c r="UJ60" s="52"/>
      <c r="UK60" s="52"/>
      <c r="UL60" s="52"/>
      <c r="UM60" s="52"/>
      <c r="UN60" s="52"/>
      <c r="UO60" s="52"/>
      <c r="UP60" s="52"/>
      <c r="UQ60" s="52"/>
      <c r="UR60" s="52"/>
      <c r="US60" s="52"/>
      <c r="UT60" s="52"/>
      <c r="UU60" s="52"/>
      <c r="UV60" s="52"/>
      <c r="UW60" s="52"/>
      <c r="UX60" s="52"/>
      <c r="UY60" s="52"/>
      <c r="UZ60" s="52"/>
      <c r="VA60" s="52"/>
      <c r="VB60" s="52"/>
      <c r="VC60" s="52"/>
      <c r="VD60" s="52"/>
      <c r="VE60" s="52"/>
      <c r="VF60" s="52"/>
      <c r="VG60" s="52"/>
      <c r="VH60" s="52"/>
      <c r="VI60" s="52"/>
      <c r="VJ60" s="52"/>
      <c r="VK60" s="52"/>
      <c r="VL60" s="52"/>
      <c r="VM60" s="52"/>
      <c r="VN60" s="52"/>
      <c r="VO60" s="52"/>
      <c r="VP60" s="52"/>
      <c r="VQ60" s="52"/>
      <c r="VR60" s="52"/>
      <c r="VS60" s="52"/>
      <c r="VT60" s="52"/>
      <c r="VU60" s="52"/>
      <c r="VV60" s="52"/>
      <c r="VW60" s="52"/>
      <c r="VX60" s="52"/>
      <c r="VY60" s="52"/>
      <c r="VZ60" s="52"/>
      <c r="WA60" s="52"/>
      <c r="WB60" s="52"/>
      <c r="WC60" s="52"/>
      <c r="WD60" s="52"/>
      <c r="WE60" s="52"/>
      <c r="WF60" s="52"/>
      <c r="WG60" s="52"/>
      <c r="WH60" s="52"/>
      <c r="WI60" s="52"/>
      <c r="WJ60" s="52"/>
      <c r="WK60" s="52"/>
      <c r="WL60" s="52"/>
      <c r="WM60" s="52"/>
      <c r="WN60" s="52"/>
      <c r="WO60" s="52"/>
      <c r="WP60" s="52"/>
      <c r="WQ60" s="52"/>
      <c r="WR60" s="52"/>
      <c r="WS60" s="52"/>
      <c r="WT60" s="52"/>
      <c r="WU60" s="52"/>
      <c r="WV60" s="52"/>
      <c r="WW60" s="52"/>
      <c r="WX60" s="52"/>
      <c r="WY60" s="52"/>
      <c r="WZ60" s="52"/>
      <c r="XA60" s="52"/>
      <c r="XB60" s="52"/>
      <c r="XC60" s="52"/>
      <c r="XD60" s="52"/>
      <c r="XE60" s="52"/>
      <c r="XF60" s="52"/>
      <c r="XG60" s="52"/>
      <c r="XH60" s="52"/>
      <c r="XI60" s="52"/>
      <c r="XJ60" s="52"/>
      <c r="XK60" s="52"/>
      <c r="XL60" s="52"/>
      <c r="XM60" s="52"/>
      <c r="XN60" s="52"/>
      <c r="XO60" s="52"/>
      <c r="XP60" s="52"/>
      <c r="XQ60" s="52"/>
      <c r="XR60" s="52"/>
      <c r="XS60" s="52"/>
      <c r="XT60" s="52"/>
      <c r="XU60" s="52"/>
      <c r="XV60" s="52"/>
      <c r="XW60" s="52"/>
      <c r="XX60" s="52"/>
      <c r="XY60" s="52"/>
      <c r="XZ60" s="52"/>
      <c r="YA60" s="52"/>
      <c r="YB60" s="52"/>
      <c r="YC60" s="52"/>
      <c r="YD60" s="52"/>
      <c r="YE60" s="52"/>
      <c r="YF60" s="52"/>
      <c r="YG60" s="52"/>
      <c r="YH60" s="52"/>
      <c r="YI60" s="52"/>
      <c r="YJ60" s="52"/>
      <c r="YK60" s="52"/>
      <c r="YL60" s="52"/>
      <c r="YM60" s="52"/>
      <c r="YN60" s="52"/>
      <c r="YO60" s="52"/>
      <c r="YP60" s="52"/>
      <c r="YQ60" s="52"/>
      <c r="YR60" s="52"/>
      <c r="YS60" s="52"/>
      <c r="YT60" s="52"/>
      <c r="YU60" s="52"/>
      <c r="YV60" s="52"/>
      <c r="YW60" s="52"/>
      <c r="YX60" s="52"/>
      <c r="YY60" s="52"/>
      <c r="YZ60" s="52"/>
      <c r="ZA60" s="52"/>
      <c r="ZB60" s="52"/>
      <c r="ZC60" s="52"/>
      <c r="ZD60" s="52"/>
      <c r="ZE60" s="52"/>
      <c r="ZF60" s="52"/>
      <c r="ZG60" s="52"/>
      <c r="ZH60" s="52"/>
      <c r="ZI60" s="52"/>
      <c r="ZJ60" s="52"/>
      <c r="ZK60" s="52"/>
      <c r="ZL60" s="52"/>
      <c r="ZM60" s="52"/>
      <c r="ZN60" s="52"/>
      <c r="ZO60" s="52"/>
      <c r="ZP60" s="52"/>
      <c r="ZQ60" s="52"/>
      <c r="ZR60" s="52"/>
      <c r="ZS60" s="52"/>
      <c r="ZT60" s="52"/>
      <c r="ZU60" s="52"/>
      <c r="ZV60" s="52"/>
      <c r="ZW60" s="52"/>
      <c r="ZX60" s="52"/>
      <c r="ZY60" s="52"/>
      <c r="ZZ60" s="52"/>
      <c r="AAA60" s="52"/>
      <c r="AAB60" s="52"/>
      <c r="AAC60" s="52"/>
      <c r="AAD60" s="52"/>
      <c r="AAE60" s="52"/>
      <c r="AAF60" s="52"/>
      <c r="AAG60" s="52"/>
      <c r="AAH60" s="52"/>
      <c r="AAI60" s="52"/>
      <c r="AAJ60" s="52"/>
      <c r="AAK60" s="52"/>
      <c r="AAL60" s="52"/>
      <c r="AAM60" s="52"/>
      <c r="AAN60" s="52"/>
      <c r="AAO60" s="52"/>
      <c r="AAP60" s="52"/>
      <c r="AAQ60" s="52"/>
      <c r="AAR60" s="52"/>
      <c r="AAS60" s="52"/>
      <c r="AAT60" s="52"/>
      <c r="AAU60" s="52"/>
      <c r="AAV60" s="52"/>
      <c r="AAW60" s="52"/>
      <c r="AAX60" s="52"/>
      <c r="AAY60" s="52"/>
      <c r="AAZ60" s="52"/>
      <c r="ABA60" s="52"/>
      <c r="ABB60" s="52"/>
      <c r="ABC60" s="52"/>
      <c r="ABD60" s="52"/>
      <c r="ABE60" s="52"/>
      <c r="ABF60" s="52"/>
      <c r="ABG60" s="52"/>
      <c r="ABH60" s="52"/>
      <c r="ABI60" s="52"/>
      <c r="ABJ60" s="52"/>
      <c r="ABK60" s="52"/>
      <c r="ABL60" s="52"/>
      <c r="ABM60" s="52"/>
      <c r="ABN60" s="52"/>
      <c r="ABO60" s="52"/>
      <c r="ABP60" s="52"/>
      <c r="ABQ60" s="52"/>
      <c r="ABR60" s="52"/>
      <c r="ABS60" s="52"/>
      <c r="ABT60" s="52"/>
      <c r="ABU60" s="52"/>
      <c r="ABV60" s="52"/>
      <c r="ABW60" s="52"/>
      <c r="ABX60" s="52"/>
      <c r="ABY60" s="52"/>
      <c r="ABZ60" s="52"/>
      <c r="ACA60" s="52"/>
      <c r="ACB60" s="52"/>
      <c r="ACC60" s="52"/>
      <c r="ACD60" s="52"/>
      <c r="ACE60" s="52"/>
      <c r="ACF60" s="52"/>
      <c r="ACG60" s="52"/>
      <c r="ACH60" s="52"/>
      <c r="ACI60" s="52"/>
      <c r="ACJ60" s="52"/>
      <c r="ACK60" s="52"/>
      <c r="ACL60" s="52"/>
      <c r="ACM60" s="52"/>
      <c r="ACN60" s="52"/>
      <c r="ACO60" s="52"/>
      <c r="ACP60" s="52"/>
      <c r="ACQ60" s="52"/>
      <c r="ACR60" s="52"/>
      <c r="ACS60" s="52"/>
      <c r="ACT60" s="52"/>
      <c r="ACU60" s="52"/>
      <c r="ACV60" s="52"/>
      <c r="ACW60" s="52"/>
      <c r="ACX60" s="52"/>
      <c r="ACY60" s="52"/>
      <c r="ACZ60" s="52"/>
      <c r="ADA60" s="52"/>
      <c r="ADB60" s="52"/>
      <c r="ADC60" s="52"/>
      <c r="ADD60" s="52"/>
      <c r="ADE60" s="52"/>
      <c r="ADF60" s="52"/>
      <c r="ADG60" s="52"/>
      <c r="ADH60" s="52"/>
      <c r="ADI60" s="52"/>
      <c r="ADJ60" s="52"/>
      <c r="ADK60" s="52"/>
      <c r="ADL60" s="52"/>
      <c r="ADM60" s="52"/>
      <c r="ADN60" s="52"/>
      <c r="ADO60" s="52"/>
      <c r="ADP60" s="52"/>
      <c r="ADQ60" s="52"/>
      <c r="ADR60" s="52"/>
      <c r="ADS60" s="52"/>
      <c r="ADT60" s="52"/>
      <c r="ADU60" s="52"/>
      <c r="ADV60" s="52"/>
      <c r="ADW60" s="52"/>
      <c r="ADX60" s="52"/>
      <c r="ADY60" s="52"/>
      <c r="ADZ60" s="52"/>
      <c r="AEA60" s="52"/>
      <c r="AEB60" s="52"/>
      <c r="AEC60" s="52"/>
      <c r="AED60" s="52"/>
      <c r="AEE60" s="52"/>
      <c r="AEF60" s="52"/>
      <c r="AEG60" s="52"/>
      <c r="AEH60" s="52"/>
      <c r="AEI60" s="52"/>
      <c r="AEJ60" s="52"/>
      <c r="AEK60" s="52"/>
      <c r="AEL60" s="52"/>
      <c r="AEM60" s="52"/>
      <c r="AEN60" s="52"/>
      <c r="AEO60" s="52"/>
      <c r="AEP60" s="52"/>
      <c r="AEQ60" s="52"/>
      <c r="AER60" s="52"/>
      <c r="AES60" s="52"/>
      <c r="AET60" s="52"/>
      <c r="AEU60" s="52"/>
      <c r="AEV60" s="52"/>
      <c r="AEW60" s="52"/>
      <c r="AEX60" s="52"/>
      <c r="AEY60" s="52"/>
      <c r="AEZ60" s="52"/>
      <c r="AFA60" s="52"/>
      <c r="AFB60" s="52"/>
      <c r="AFC60" s="52"/>
      <c r="AFD60" s="52"/>
      <c r="AFE60" s="52"/>
      <c r="AFF60" s="52"/>
      <c r="AFG60" s="52"/>
      <c r="AFH60" s="52"/>
      <c r="AFI60" s="52"/>
      <c r="AFJ60" s="52"/>
      <c r="AFK60" s="52"/>
      <c r="AFL60" s="52"/>
      <c r="AFM60" s="52"/>
      <c r="AFN60" s="52"/>
      <c r="AFO60" s="52"/>
      <c r="AFP60" s="52"/>
      <c r="AFQ60" s="52"/>
      <c r="AFR60" s="52"/>
      <c r="AFS60" s="52"/>
      <c r="AFT60" s="52"/>
      <c r="AFU60" s="52"/>
      <c r="AFV60" s="52"/>
      <c r="AFW60" s="52"/>
      <c r="AFX60" s="52"/>
      <c r="AFY60" s="52"/>
      <c r="AFZ60" s="52"/>
      <c r="AGA60" s="52"/>
      <c r="AGB60" s="52"/>
      <c r="AGC60" s="52"/>
      <c r="AGD60" s="52"/>
      <c r="AGE60" s="52"/>
      <c r="AGF60" s="52"/>
      <c r="AGG60" s="52"/>
      <c r="AGH60" s="52"/>
      <c r="AGI60" s="52"/>
      <c r="AGJ60" s="52"/>
      <c r="AGK60" s="52"/>
      <c r="AGL60" s="52"/>
      <c r="AGM60" s="52"/>
      <c r="AGN60" s="52"/>
      <c r="AGO60" s="52"/>
      <c r="AGP60" s="52"/>
      <c r="AGQ60" s="52"/>
      <c r="AGR60" s="52"/>
      <c r="AGS60" s="52"/>
      <c r="AGT60" s="52"/>
      <c r="AGU60" s="52"/>
      <c r="AGV60" s="52"/>
      <c r="AGW60" s="52"/>
      <c r="AGX60" s="52"/>
      <c r="AGY60" s="52"/>
      <c r="AGZ60" s="52"/>
      <c r="AHA60" s="52"/>
      <c r="AHB60" s="52"/>
      <c r="AHC60" s="52"/>
      <c r="AHD60" s="52"/>
      <c r="AHE60" s="52"/>
      <c r="AHF60" s="52"/>
      <c r="AHG60" s="52"/>
      <c r="AHH60" s="52"/>
      <c r="AHI60" s="52"/>
      <c r="AHJ60" s="52"/>
      <c r="AHK60" s="52"/>
      <c r="AHL60" s="52"/>
      <c r="AHM60" s="52"/>
      <c r="AHN60" s="52"/>
      <c r="AHO60" s="52"/>
      <c r="AHP60" s="52"/>
      <c r="AHQ60" s="52"/>
      <c r="AHR60" s="52"/>
      <c r="AHS60" s="52"/>
      <c r="AHT60" s="52"/>
      <c r="AHU60" s="52"/>
      <c r="AHV60" s="52"/>
      <c r="AHW60" s="52"/>
      <c r="AHX60" s="52"/>
      <c r="AHY60" s="52"/>
      <c r="AHZ60" s="52"/>
      <c r="AIA60" s="52"/>
      <c r="AIB60" s="52"/>
      <c r="AIC60" s="52"/>
      <c r="AID60" s="52"/>
      <c r="AIE60" s="52"/>
      <c r="AIF60" s="52"/>
      <c r="AIG60" s="52"/>
      <c r="AIH60" s="52"/>
      <c r="AII60" s="52"/>
      <c r="AIJ60" s="52"/>
      <c r="AIK60" s="52"/>
      <c r="AIL60" s="52"/>
      <c r="AIM60" s="52"/>
      <c r="AIN60" s="52"/>
      <c r="AIO60" s="52"/>
      <c r="AIP60" s="52"/>
      <c r="AIQ60" s="52"/>
      <c r="AIR60" s="52"/>
      <c r="AIS60" s="52"/>
      <c r="AIT60" s="52"/>
      <c r="AIU60" s="52"/>
      <c r="AIV60" s="52"/>
      <c r="AIW60" s="52"/>
      <c r="AIX60" s="52"/>
      <c r="AIY60" s="52"/>
      <c r="AIZ60" s="52"/>
      <c r="AJA60" s="52"/>
      <c r="AJB60" s="52"/>
      <c r="AJC60" s="52"/>
      <c r="AJD60" s="52"/>
      <c r="AJE60" s="52"/>
      <c r="AJF60" s="52"/>
      <c r="AJG60" s="52"/>
      <c r="AJH60" s="52"/>
      <c r="AJI60" s="52"/>
      <c r="AJJ60" s="52"/>
      <c r="AJK60" s="52"/>
      <c r="AJL60" s="52"/>
      <c r="AJM60" s="52"/>
      <c r="AJN60" s="52"/>
      <c r="AJO60" s="52"/>
      <c r="AJP60" s="52"/>
      <c r="AJQ60" s="52"/>
      <c r="AJR60" s="52"/>
      <c r="AJS60" s="52"/>
      <c r="AJT60" s="52"/>
      <c r="AJU60" s="52"/>
      <c r="AJV60" s="52"/>
      <c r="AJW60" s="52"/>
      <c r="AJX60" s="52"/>
      <c r="AJY60" s="52"/>
      <c r="AJZ60" s="52"/>
      <c r="AKA60" s="52"/>
      <c r="AKB60" s="52"/>
      <c r="AKC60" s="52"/>
      <c r="AKD60" s="52"/>
      <c r="AKE60" s="52"/>
      <c r="AKF60" s="52"/>
      <c r="AKG60" s="52"/>
      <c r="AKH60" s="52"/>
      <c r="AKI60" s="52"/>
      <c r="AKJ60" s="52"/>
      <c r="AKK60" s="52"/>
      <c r="AKL60" s="52"/>
      <c r="AKM60" s="52"/>
      <c r="AKN60" s="52"/>
      <c r="AKO60" s="52"/>
      <c r="AKP60" s="52"/>
      <c r="AKQ60" s="52"/>
      <c r="AKR60" s="52"/>
      <c r="AKS60" s="52"/>
      <c r="AKT60" s="52"/>
      <c r="AKU60" s="52"/>
      <c r="AKV60" s="52"/>
      <c r="AKW60" s="52"/>
      <c r="AKX60" s="52"/>
      <c r="AKY60" s="52"/>
      <c r="AKZ60" s="52"/>
      <c r="ALA60" s="52"/>
      <c r="ALB60" s="52"/>
      <c r="ALC60" s="52"/>
      <c r="ALD60" s="52"/>
      <c r="ALE60" s="52"/>
      <c r="ALF60" s="52"/>
      <c r="ALG60" s="52"/>
      <c r="ALH60" s="52"/>
      <c r="ALI60" s="52"/>
      <c r="ALJ60" s="52"/>
      <c r="ALK60" s="52"/>
      <c r="ALL60" s="52"/>
      <c r="ALM60" s="52"/>
      <c r="ALN60" s="52"/>
      <c r="ALO60" s="52"/>
      <c r="ALP60" s="52"/>
      <c r="ALQ60" s="52"/>
      <c r="ALR60" s="52"/>
      <c r="ALS60" s="52"/>
      <c r="ALT60" s="52"/>
      <c r="ALU60" s="52"/>
      <c r="ALV60" s="52"/>
      <c r="ALW60" s="52"/>
      <c r="ALX60" s="52"/>
      <c r="ALY60" s="52"/>
      <c r="ALZ60" s="52"/>
      <c r="AMA60" s="52"/>
      <c r="AMB60" s="52"/>
      <c r="AMC60" s="52"/>
      <c r="AMD60" s="52"/>
      <c r="AME60" s="52"/>
      <c r="AMF60" s="52"/>
      <c r="AMG60" s="52"/>
      <c r="AMH60" s="52"/>
      <c r="AMI60" s="52"/>
      <c r="AMJ60" s="52"/>
      <c r="AMK60" s="52"/>
    </row>
    <row r="61" spans="1:1025" ht="75.75" customHeight="1" x14ac:dyDescent="0.25">
      <c r="A61" s="32" t="s">
        <v>62</v>
      </c>
      <c r="B61" s="32" t="s">
        <v>63</v>
      </c>
      <c r="C61" s="32" t="s">
        <v>64</v>
      </c>
      <c r="D61" s="22" t="s">
        <v>102</v>
      </c>
      <c r="E61" s="49" t="s">
        <v>103</v>
      </c>
      <c r="F61" s="106" t="s">
        <v>104</v>
      </c>
      <c r="G61" s="19">
        <f t="shared" si="10"/>
        <v>600000</v>
      </c>
      <c r="H61" s="24">
        <f>400000+200000</f>
        <v>600000</v>
      </c>
      <c r="I61" s="23">
        <v>0</v>
      </c>
      <c r="J61" s="24">
        <v>0</v>
      </c>
      <c r="K61" s="15"/>
    </row>
    <row r="62" spans="1:1025" ht="51.75" customHeight="1" x14ac:dyDescent="0.25">
      <c r="A62" s="25" t="s">
        <v>143</v>
      </c>
      <c r="B62" s="56">
        <v>7680</v>
      </c>
      <c r="C62" s="25" t="s">
        <v>65</v>
      </c>
      <c r="D62" s="22" t="s">
        <v>144</v>
      </c>
      <c r="E62" s="49" t="s">
        <v>145</v>
      </c>
      <c r="F62" s="106" t="s">
        <v>197</v>
      </c>
      <c r="G62" s="19">
        <f t="shared" si="10"/>
        <v>14500</v>
      </c>
      <c r="H62" s="24">
        <v>14500</v>
      </c>
      <c r="I62" s="23">
        <v>0</v>
      </c>
      <c r="J62" s="24">
        <v>0</v>
      </c>
      <c r="K62" s="15"/>
    </row>
    <row r="63" spans="1:1025" s="42" customFormat="1" ht="28.5" customHeight="1" x14ac:dyDescent="0.25">
      <c r="A63" s="4"/>
      <c r="B63" s="4">
        <v>8000</v>
      </c>
      <c r="C63" s="54"/>
      <c r="D63" s="18" t="s">
        <v>121</v>
      </c>
      <c r="E63" s="64"/>
      <c r="F63" s="107"/>
      <c r="G63" s="19">
        <f>G66+G68+G74+G70+G64</f>
        <v>3056580</v>
      </c>
      <c r="H63" s="19">
        <f t="shared" ref="H63:J63" si="14">H66+H68+H74+H70+H64</f>
        <v>759880</v>
      </c>
      <c r="I63" s="19">
        <f t="shared" si="14"/>
        <v>2296700</v>
      </c>
      <c r="J63" s="19">
        <f t="shared" si="14"/>
        <v>2284400</v>
      </c>
      <c r="K63" s="29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  <c r="IW63" s="41"/>
      <c r="IX63" s="41"/>
      <c r="IY63" s="41"/>
      <c r="IZ63" s="41"/>
      <c r="JA63" s="41"/>
      <c r="JB63" s="41"/>
      <c r="JC63" s="41"/>
      <c r="JD63" s="41"/>
      <c r="JE63" s="41"/>
      <c r="JF63" s="41"/>
      <c r="JG63" s="41"/>
      <c r="JH63" s="41"/>
      <c r="JI63" s="41"/>
      <c r="JJ63" s="41"/>
      <c r="JK63" s="41"/>
      <c r="JL63" s="41"/>
      <c r="JM63" s="41"/>
      <c r="JN63" s="41"/>
      <c r="JO63" s="41"/>
      <c r="JP63" s="41"/>
      <c r="JQ63" s="41"/>
      <c r="JR63" s="41"/>
      <c r="JS63" s="41"/>
      <c r="JT63" s="41"/>
      <c r="JU63" s="41"/>
      <c r="JV63" s="41"/>
      <c r="JW63" s="41"/>
      <c r="JX63" s="41"/>
      <c r="JY63" s="41"/>
      <c r="JZ63" s="41"/>
      <c r="KA63" s="41"/>
      <c r="KB63" s="41"/>
      <c r="KC63" s="41"/>
      <c r="KD63" s="41"/>
      <c r="KE63" s="41"/>
      <c r="KF63" s="41"/>
      <c r="KG63" s="41"/>
      <c r="KH63" s="41"/>
      <c r="KI63" s="41"/>
      <c r="KJ63" s="41"/>
      <c r="KK63" s="41"/>
      <c r="KL63" s="41"/>
      <c r="KM63" s="41"/>
      <c r="KN63" s="41"/>
      <c r="KO63" s="41"/>
      <c r="KP63" s="41"/>
      <c r="KQ63" s="41"/>
      <c r="KR63" s="41"/>
      <c r="KS63" s="41"/>
      <c r="KT63" s="41"/>
      <c r="KU63" s="41"/>
      <c r="KV63" s="41"/>
      <c r="KW63" s="41"/>
      <c r="KX63" s="41"/>
      <c r="KY63" s="41"/>
      <c r="KZ63" s="41"/>
      <c r="LA63" s="41"/>
      <c r="LB63" s="41"/>
      <c r="LC63" s="41"/>
      <c r="LD63" s="41"/>
      <c r="LE63" s="41"/>
      <c r="LF63" s="41"/>
      <c r="LG63" s="41"/>
      <c r="LH63" s="41"/>
      <c r="LI63" s="41"/>
      <c r="LJ63" s="41"/>
      <c r="LK63" s="41"/>
      <c r="LL63" s="41"/>
      <c r="LM63" s="41"/>
      <c r="LN63" s="41"/>
      <c r="LO63" s="41"/>
      <c r="LP63" s="41"/>
      <c r="LQ63" s="41"/>
      <c r="LR63" s="41"/>
      <c r="LS63" s="41"/>
      <c r="LT63" s="41"/>
      <c r="LU63" s="41"/>
      <c r="LV63" s="41"/>
      <c r="LW63" s="41"/>
      <c r="LX63" s="41"/>
      <c r="LY63" s="41"/>
      <c r="LZ63" s="41"/>
      <c r="MA63" s="41"/>
      <c r="MB63" s="41"/>
      <c r="MC63" s="41"/>
      <c r="MD63" s="41"/>
      <c r="ME63" s="41"/>
      <c r="MF63" s="41"/>
      <c r="MG63" s="41"/>
      <c r="MH63" s="41"/>
      <c r="MI63" s="41"/>
      <c r="MJ63" s="41"/>
      <c r="MK63" s="41"/>
      <c r="ML63" s="41"/>
      <c r="MM63" s="41"/>
      <c r="MN63" s="41"/>
      <c r="MO63" s="41"/>
      <c r="MP63" s="41"/>
      <c r="MQ63" s="41"/>
      <c r="MR63" s="41"/>
      <c r="MS63" s="41"/>
      <c r="MT63" s="41"/>
      <c r="MU63" s="41"/>
      <c r="MV63" s="41"/>
      <c r="MW63" s="41"/>
      <c r="MX63" s="41"/>
      <c r="MY63" s="41"/>
      <c r="MZ63" s="41"/>
      <c r="NA63" s="41"/>
      <c r="NB63" s="41"/>
      <c r="NC63" s="41"/>
      <c r="ND63" s="41"/>
      <c r="NE63" s="41"/>
      <c r="NF63" s="41"/>
      <c r="NG63" s="41"/>
      <c r="NH63" s="41"/>
      <c r="NI63" s="41"/>
      <c r="NJ63" s="41"/>
      <c r="NK63" s="41"/>
      <c r="NL63" s="41"/>
      <c r="NM63" s="41"/>
      <c r="NN63" s="41"/>
      <c r="NO63" s="41"/>
      <c r="NP63" s="41"/>
      <c r="NQ63" s="41"/>
      <c r="NR63" s="41"/>
      <c r="NS63" s="41"/>
      <c r="NT63" s="41"/>
      <c r="NU63" s="41"/>
      <c r="NV63" s="41"/>
      <c r="NW63" s="41"/>
      <c r="NX63" s="41"/>
      <c r="NY63" s="41"/>
      <c r="NZ63" s="41"/>
      <c r="OA63" s="41"/>
      <c r="OB63" s="41"/>
      <c r="OC63" s="41"/>
      <c r="OD63" s="41"/>
      <c r="OE63" s="41"/>
      <c r="OF63" s="41"/>
      <c r="OG63" s="41"/>
      <c r="OH63" s="41"/>
      <c r="OI63" s="41"/>
      <c r="OJ63" s="41"/>
      <c r="OK63" s="41"/>
      <c r="OL63" s="41"/>
      <c r="OM63" s="41"/>
      <c r="ON63" s="41"/>
      <c r="OO63" s="41"/>
      <c r="OP63" s="41"/>
      <c r="OQ63" s="41"/>
      <c r="OR63" s="41"/>
      <c r="OS63" s="41"/>
      <c r="OT63" s="41"/>
      <c r="OU63" s="41"/>
      <c r="OV63" s="41"/>
      <c r="OW63" s="41"/>
      <c r="OX63" s="41"/>
      <c r="OY63" s="41"/>
      <c r="OZ63" s="41"/>
      <c r="PA63" s="41"/>
      <c r="PB63" s="41"/>
      <c r="PC63" s="41"/>
      <c r="PD63" s="41"/>
      <c r="PE63" s="41"/>
      <c r="PF63" s="41"/>
      <c r="PG63" s="41"/>
      <c r="PH63" s="41"/>
      <c r="PI63" s="41"/>
      <c r="PJ63" s="41"/>
      <c r="PK63" s="41"/>
      <c r="PL63" s="41"/>
      <c r="PM63" s="41"/>
      <c r="PN63" s="41"/>
      <c r="PO63" s="41"/>
      <c r="PP63" s="41"/>
      <c r="PQ63" s="41"/>
      <c r="PR63" s="41"/>
      <c r="PS63" s="41"/>
      <c r="PT63" s="41"/>
      <c r="PU63" s="41"/>
      <c r="PV63" s="41"/>
      <c r="PW63" s="41"/>
      <c r="PX63" s="41"/>
      <c r="PY63" s="41"/>
      <c r="PZ63" s="41"/>
      <c r="QA63" s="41"/>
      <c r="QB63" s="41"/>
      <c r="QC63" s="41"/>
      <c r="QD63" s="41"/>
      <c r="QE63" s="41"/>
      <c r="QF63" s="41"/>
      <c r="QG63" s="41"/>
      <c r="QH63" s="41"/>
      <c r="QI63" s="41"/>
      <c r="QJ63" s="41"/>
      <c r="QK63" s="41"/>
      <c r="QL63" s="41"/>
      <c r="QM63" s="41"/>
      <c r="QN63" s="41"/>
      <c r="QO63" s="41"/>
      <c r="QP63" s="41"/>
      <c r="QQ63" s="41"/>
      <c r="QR63" s="41"/>
      <c r="QS63" s="41"/>
      <c r="QT63" s="41"/>
      <c r="QU63" s="41"/>
      <c r="QV63" s="41"/>
      <c r="QW63" s="41"/>
      <c r="QX63" s="41"/>
      <c r="QY63" s="41"/>
      <c r="QZ63" s="41"/>
      <c r="RA63" s="41"/>
      <c r="RB63" s="41"/>
      <c r="RC63" s="41"/>
      <c r="RD63" s="41"/>
      <c r="RE63" s="41"/>
      <c r="RF63" s="41"/>
      <c r="RG63" s="41"/>
      <c r="RH63" s="41"/>
      <c r="RI63" s="41"/>
      <c r="RJ63" s="41"/>
      <c r="RK63" s="41"/>
      <c r="RL63" s="41"/>
      <c r="RM63" s="41"/>
      <c r="RN63" s="41"/>
      <c r="RO63" s="41"/>
      <c r="RP63" s="41"/>
      <c r="RQ63" s="41"/>
      <c r="RR63" s="41"/>
      <c r="RS63" s="41"/>
      <c r="RT63" s="41"/>
      <c r="RU63" s="41"/>
      <c r="RV63" s="41"/>
      <c r="RW63" s="41"/>
      <c r="RX63" s="41"/>
      <c r="RY63" s="41"/>
      <c r="RZ63" s="41"/>
      <c r="SA63" s="41"/>
      <c r="SB63" s="41"/>
      <c r="SC63" s="41"/>
      <c r="SD63" s="41"/>
      <c r="SE63" s="41"/>
      <c r="SF63" s="41"/>
      <c r="SG63" s="41"/>
      <c r="SH63" s="41"/>
      <c r="SI63" s="41"/>
      <c r="SJ63" s="41"/>
      <c r="SK63" s="41"/>
      <c r="SL63" s="41"/>
      <c r="SM63" s="41"/>
      <c r="SN63" s="41"/>
      <c r="SO63" s="41"/>
      <c r="SP63" s="41"/>
      <c r="SQ63" s="41"/>
      <c r="SR63" s="41"/>
      <c r="SS63" s="41"/>
      <c r="ST63" s="41"/>
      <c r="SU63" s="41"/>
      <c r="SV63" s="41"/>
      <c r="SW63" s="41"/>
      <c r="SX63" s="41"/>
      <c r="SY63" s="41"/>
      <c r="SZ63" s="41"/>
      <c r="TA63" s="41"/>
      <c r="TB63" s="41"/>
      <c r="TC63" s="41"/>
      <c r="TD63" s="41"/>
      <c r="TE63" s="41"/>
      <c r="TF63" s="41"/>
      <c r="TG63" s="41"/>
      <c r="TH63" s="41"/>
      <c r="TI63" s="41"/>
      <c r="TJ63" s="41"/>
      <c r="TK63" s="41"/>
      <c r="TL63" s="41"/>
      <c r="TM63" s="41"/>
      <c r="TN63" s="41"/>
      <c r="TO63" s="41"/>
      <c r="TP63" s="41"/>
      <c r="TQ63" s="41"/>
      <c r="TR63" s="41"/>
      <c r="TS63" s="41"/>
      <c r="TT63" s="41"/>
      <c r="TU63" s="41"/>
      <c r="TV63" s="41"/>
      <c r="TW63" s="41"/>
      <c r="TX63" s="41"/>
      <c r="TY63" s="41"/>
      <c r="TZ63" s="41"/>
      <c r="UA63" s="41"/>
      <c r="UB63" s="41"/>
      <c r="UC63" s="41"/>
      <c r="UD63" s="41"/>
      <c r="UE63" s="41"/>
      <c r="UF63" s="41"/>
      <c r="UG63" s="41"/>
      <c r="UH63" s="41"/>
      <c r="UI63" s="41"/>
      <c r="UJ63" s="41"/>
      <c r="UK63" s="41"/>
      <c r="UL63" s="41"/>
      <c r="UM63" s="41"/>
      <c r="UN63" s="41"/>
      <c r="UO63" s="41"/>
      <c r="UP63" s="41"/>
      <c r="UQ63" s="41"/>
      <c r="UR63" s="41"/>
      <c r="US63" s="41"/>
      <c r="UT63" s="41"/>
      <c r="UU63" s="41"/>
      <c r="UV63" s="41"/>
      <c r="UW63" s="41"/>
      <c r="UX63" s="41"/>
      <c r="UY63" s="41"/>
      <c r="UZ63" s="41"/>
      <c r="VA63" s="41"/>
      <c r="VB63" s="41"/>
      <c r="VC63" s="41"/>
      <c r="VD63" s="41"/>
      <c r="VE63" s="41"/>
      <c r="VF63" s="41"/>
      <c r="VG63" s="41"/>
      <c r="VH63" s="41"/>
      <c r="VI63" s="41"/>
      <c r="VJ63" s="41"/>
      <c r="VK63" s="41"/>
      <c r="VL63" s="41"/>
      <c r="VM63" s="41"/>
      <c r="VN63" s="41"/>
      <c r="VO63" s="41"/>
      <c r="VP63" s="41"/>
      <c r="VQ63" s="41"/>
      <c r="VR63" s="41"/>
      <c r="VS63" s="41"/>
      <c r="VT63" s="41"/>
      <c r="VU63" s="41"/>
      <c r="VV63" s="41"/>
      <c r="VW63" s="41"/>
      <c r="VX63" s="41"/>
      <c r="VY63" s="41"/>
      <c r="VZ63" s="41"/>
      <c r="WA63" s="41"/>
      <c r="WB63" s="41"/>
      <c r="WC63" s="41"/>
      <c r="WD63" s="41"/>
      <c r="WE63" s="41"/>
      <c r="WF63" s="41"/>
      <c r="WG63" s="41"/>
      <c r="WH63" s="41"/>
      <c r="WI63" s="41"/>
      <c r="WJ63" s="41"/>
      <c r="WK63" s="41"/>
      <c r="WL63" s="41"/>
      <c r="WM63" s="41"/>
      <c r="WN63" s="41"/>
      <c r="WO63" s="41"/>
      <c r="WP63" s="41"/>
      <c r="WQ63" s="41"/>
      <c r="WR63" s="41"/>
      <c r="WS63" s="41"/>
      <c r="WT63" s="41"/>
      <c r="WU63" s="41"/>
      <c r="WV63" s="41"/>
      <c r="WW63" s="41"/>
      <c r="WX63" s="41"/>
      <c r="WY63" s="41"/>
      <c r="WZ63" s="41"/>
      <c r="XA63" s="41"/>
      <c r="XB63" s="41"/>
      <c r="XC63" s="41"/>
      <c r="XD63" s="41"/>
      <c r="XE63" s="41"/>
      <c r="XF63" s="41"/>
      <c r="XG63" s="41"/>
      <c r="XH63" s="41"/>
      <c r="XI63" s="41"/>
      <c r="XJ63" s="41"/>
      <c r="XK63" s="41"/>
      <c r="XL63" s="41"/>
      <c r="XM63" s="41"/>
      <c r="XN63" s="41"/>
      <c r="XO63" s="41"/>
      <c r="XP63" s="41"/>
      <c r="XQ63" s="41"/>
      <c r="XR63" s="41"/>
      <c r="XS63" s="41"/>
      <c r="XT63" s="41"/>
      <c r="XU63" s="41"/>
      <c r="XV63" s="41"/>
      <c r="XW63" s="41"/>
      <c r="XX63" s="41"/>
      <c r="XY63" s="41"/>
      <c r="XZ63" s="41"/>
      <c r="YA63" s="41"/>
      <c r="YB63" s="41"/>
      <c r="YC63" s="41"/>
      <c r="YD63" s="41"/>
      <c r="YE63" s="41"/>
      <c r="YF63" s="41"/>
      <c r="YG63" s="41"/>
      <c r="YH63" s="41"/>
      <c r="YI63" s="41"/>
      <c r="YJ63" s="41"/>
      <c r="YK63" s="41"/>
      <c r="YL63" s="41"/>
      <c r="YM63" s="41"/>
      <c r="YN63" s="41"/>
      <c r="YO63" s="41"/>
      <c r="YP63" s="41"/>
      <c r="YQ63" s="41"/>
      <c r="YR63" s="41"/>
      <c r="YS63" s="41"/>
      <c r="YT63" s="41"/>
      <c r="YU63" s="41"/>
      <c r="YV63" s="41"/>
      <c r="YW63" s="41"/>
      <c r="YX63" s="41"/>
      <c r="YY63" s="41"/>
      <c r="YZ63" s="41"/>
      <c r="ZA63" s="41"/>
      <c r="ZB63" s="41"/>
      <c r="ZC63" s="41"/>
      <c r="ZD63" s="41"/>
      <c r="ZE63" s="41"/>
      <c r="ZF63" s="41"/>
      <c r="ZG63" s="41"/>
      <c r="ZH63" s="41"/>
      <c r="ZI63" s="41"/>
      <c r="ZJ63" s="41"/>
      <c r="ZK63" s="41"/>
      <c r="ZL63" s="41"/>
      <c r="ZM63" s="41"/>
      <c r="ZN63" s="41"/>
      <c r="ZO63" s="41"/>
      <c r="ZP63" s="41"/>
      <c r="ZQ63" s="41"/>
      <c r="ZR63" s="41"/>
      <c r="ZS63" s="41"/>
      <c r="ZT63" s="41"/>
      <c r="ZU63" s="41"/>
      <c r="ZV63" s="41"/>
      <c r="ZW63" s="41"/>
      <c r="ZX63" s="41"/>
      <c r="ZY63" s="41"/>
      <c r="ZZ63" s="41"/>
      <c r="AAA63" s="41"/>
      <c r="AAB63" s="41"/>
      <c r="AAC63" s="41"/>
      <c r="AAD63" s="41"/>
      <c r="AAE63" s="41"/>
      <c r="AAF63" s="41"/>
      <c r="AAG63" s="41"/>
      <c r="AAH63" s="41"/>
      <c r="AAI63" s="41"/>
      <c r="AAJ63" s="41"/>
      <c r="AAK63" s="41"/>
      <c r="AAL63" s="41"/>
      <c r="AAM63" s="41"/>
      <c r="AAN63" s="41"/>
      <c r="AAO63" s="41"/>
      <c r="AAP63" s="41"/>
      <c r="AAQ63" s="41"/>
      <c r="AAR63" s="41"/>
      <c r="AAS63" s="41"/>
      <c r="AAT63" s="41"/>
      <c r="AAU63" s="41"/>
      <c r="AAV63" s="41"/>
      <c r="AAW63" s="41"/>
      <c r="AAX63" s="41"/>
      <c r="AAY63" s="41"/>
      <c r="AAZ63" s="41"/>
      <c r="ABA63" s="41"/>
      <c r="ABB63" s="41"/>
      <c r="ABC63" s="41"/>
      <c r="ABD63" s="41"/>
      <c r="ABE63" s="41"/>
      <c r="ABF63" s="41"/>
      <c r="ABG63" s="41"/>
      <c r="ABH63" s="41"/>
      <c r="ABI63" s="41"/>
      <c r="ABJ63" s="41"/>
      <c r="ABK63" s="41"/>
      <c r="ABL63" s="41"/>
      <c r="ABM63" s="41"/>
      <c r="ABN63" s="41"/>
      <c r="ABO63" s="41"/>
      <c r="ABP63" s="41"/>
      <c r="ABQ63" s="41"/>
      <c r="ABR63" s="41"/>
      <c r="ABS63" s="41"/>
      <c r="ABT63" s="41"/>
      <c r="ABU63" s="41"/>
      <c r="ABV63" s="41"/>
      <c r="ABW63" s="41"/>
      <c r="ABX63" s="41"/>
      <c r="ABY63" s="41"/>
      <c r="ABZ63" s="41"/>
      <c r="ACA63" s="41"/>
      <c r="ACB63" s="41"/>
      <c r="ACC63" s="41"/>
      <c r="ACD63" s="41"/>
      <c r="ACE63" s="41"/>
      <c r="ACF63" s="41"/>
      <c r="ACG63" s="41"/>
      <c r="ACH63" s="41"/>
      <c r="ACI63" s="41"/>
      <c r="ACJ63" s="41"/>
      <c r="ACK63" s="41"/>
      <c r="ACL63" s="41"/>
      <c r="ACM63" s="41"/>
      <c r="ACN63" s="41"/>
      <c r="ACO63" s="41"/>
      <c r="ACP63" s="41"/>
      <c r="ACQ63" s="41"/>
      <c r="ACR63" s="41"/>
      <c r="ACS63" s="41"/>
      <c r="ACT63" s="41"/>
      <c r="ACU63" s="41"/>
      <c r="ACV63" s="41"/>
      <c r="ACW63" s="41"/>
      <c r="ACX63" s="41"/>
      <c r="ACY63" s="41"/>
      <c r="ACZ63" s="41"/>
      <c r="ADA63" s="41"/>
      <c r="ADB63" s="41"/>
      <c r="ADC63" s="41"/>
      <c r="ADD63" s="41"/>
      <c r="ADE63" s="41"/>
      <c r="ADF63" s="41"/>
      <c r="ADG63" s="41"/>
      <c r="ADH63" s="41"/>
      <c r="ADI63" s="41"/>
      <c r="ADJ63" s="41"/>
      <c r="ADK63" s="41"/>
      <c r="ADL63" s="41"/>
      <c r="ADM63" s="41"/>
      <c r="ADN63" s="41"/>
      <c r="ADO63" s="41"/>
      <c r="ADP63" s="41"/>
      <c r="ADQ63" s="41"/>
      <c r="ADR63" s="41"/>
      <c r="ADS63" s="41"/>
      <c r="ADT63" s="41"/>
      <c r="ADU63" s="41"/>
      <c r="ADV63" s="41"/>
      <c r="ADW63" s="41"/>
      <c r="ADX63" s="41"/>
      <c r="ADY63" s="41"/>
      <c r="ADZ63" s="41"/>
      <c r="AEA63" s="41"/>
      <c r="AEB63" s="41"/>
      <c r="AEC63" s="41"/>
      <c r="AED63" s="41"/>
      <c r="AEE63" s="41"/>
      <c r="AEF63" s="41"/>
      <c r="AEG63" s="41"/>
      <c r="AEH63" s="41"/>
      <c r="AEI63" s="41"/>
      <c r="AEJ63" s="41"/>
      <c r="AEK63" s="41"/>
      <c r="AEL63" s="41"/>
      <c r="AEM63" s="41"/>
      <c r="AEN63" s="41"/>
      <c r="AEO63" s="41"/>
      <c r="AEP63" s="41"/>
      <c r="AEQ63" s="41"/>
      <c r="AER63" s="41"/>
      <c r="AES63" s="41"/>
      <c r="AET63" s="41"/>
      <c r="AEU63" s="41"/>
      <c r="AEV63" s="41"/>
      <c r="AEW63" s="41"/>
      <c r="AEX63" s="41"/>
      <c r="AEY63" s="41"/>
      <c r="AEZ63" s="41"/>
      <c r="AFA63" s="41"/>
      <c r="AFB63" s="41"/>
      <c r="AFC63" s="41"/>
      <c r="AFD63" s="41"/>
      <c r="AFE63" s="41"/>
      <c r="AFF63" s="41"/>
      <c r="AFG63" s="41"/>
      <c r="AFH63" s="41"/>
      <c r="AFI63" s="41"/>
      <c r="AFJ63" s="41"/>
      <c r="AFK63" s="41"/>
      <c r="AFL63" s="41"/>
      <c r="AFM63" s="41"/>
      <c r="AFN63" s="41"/>
      <c r="AFO63" s="41"/>
      <c r="AFP63" s="41"/>
      <c r="AFQ63" s="41"/>
      <c r="AFR63" s="41"/>
      <c r="AFS63" s="41"/>
      <c r="AFT63" s="41"/>
      <c r="AFU63" s="41"/>
      <c r="AFV63" s="41"/>
      <c r="AFW63" s="41"/>
      <c r="AFX63" s="41"/>
      <c r="AFY63" s="41"/>
      <c r="AFZ63" s="41"/>
      <c r="AGA63" s="41"/>
      <c r="AGB63" s="41"/>
      <c r="AGC63" s="41"/>
      <c r="AGD63" s="41"/>
      <c r="AGE63" s="41"/>
      <c r="AGF63" s="41"/>
      <c r="AGG63" s="41"/>
      <c r="AGH63" s="41"/>
      <c r="AGI63" s="41"/>
      <c r="AGJ63" s="41"/>
      <c r="AGK63" s="41"/>
      <c r="AGL63" s="41"/>
      <c r="AGM63" s="41"/>
      <c r="AGN63" s="41"/>
      <c r="AGO63" s="41"/>
      <c r="AGP63" s="41"/>
      <c r="AGQ63" s="41"/>
      <c r="AGR63" s="41"/>
      <c r="AGS63" s="41"/>
      <c r="AGT63" s="41"/>
      <c r="AGU63" s="41"/>
      <c r="AGV63" s="41"/>
      <c r="AGW63" s="41"/>
      <c r="AGX63" s="41"/>
      <c r="AGY63" s="41"/>
      <c r="AGZ63" s="41"/>
      <c r="AHA63" s="41"/>
      <c r="AHB63" s="41"/>
      <c r="AHC63" s="41"/>
      <c r="AHD63" s="41"/>
      <c r="AHE63" s="41"/>
      <c r="AHF63" s="41"/>
      <c r="AHG63" s="41"/>
      <c r="AHH63" s="41"/>
      <c r="AHI63" s="41"/>
      <c r="AHJ63" s="41"/>
      <c r="AHK63" s="41"/>
      <c r="AHL63" s="41"/>
      <c r="AHM63" s="41"/>
      <c r="AHN63" s="41"/>
      <c r="AHO63" s="41"/>
      <c r="AHP63" s="41"/>
      <c r="AHQ63" s="41"/>
      <c r="AHR63" s="41"/>
      <c r="AHS63" s="41"/>
      <c r="AHT63" s="41"/>
      <c r="AHU63" s="41"/>
      <c r="AHV63" s="41"/>
      <c r="AHW63" s="41"/>
      <c r="AHX63" s="41"/>
      <c r="AHY63" s="41"/>
      <c r="AHZ63" s="41"/>
      <c r="AIA63" s="41"/>
      <c r="AIB63" s="41"/>
      <c r="AIC63" s="41"/>
      <c r="AID63" s="41"/>
      <c r="AIE63" s="41"/>
      <c r="AIF63" s="41"/>
      <c r="AIG63" s="41"/>
      <c r="AIH63" s="41"/>
      <c r="AII63" s="41"/>
      <c r="AIJ63" s="41"/>
      <c r="AIK63" s="41"/>
      <c r="AIL63" s="41"/>
      <c r="AIM63" s="41"/>
      <c r="AIN63" s="41"/>
      <c r="AIO63" s="41"/>
      <c r="AIP63" s="41"/>
      <c r="AIQ63" s="41"/>
      <c r="AIR63" s="41"/>
      <c r="AIS63" s="41"/>
      <c r="AIT63" s="41"/>
      <c r="AIU63" s="41"/>
      <c r="AIV63" s="41"/>
      <c r="AIW63" s="41"/>
      <c r="AIX63" s="41"/>
      <c r="AIY63" s="41"/>
      <c r="AIZ63" s="41"/>
      <c r="AJA63" s="41"/>
      <c r="AJB63" s="41"/>
      <c r="AJC63" s="41"/>
      <c r="AJD63" s="41"/>
      <c r="AJE63" s="41"/>
      <c r="AJF63" s="41"/>
      <c r="AJG63" s="41"/>
      <c r="AJH63" s="41"/>
      <c r="AJI63" s="41"/>
      <c r="AJJ63" s="41"/>
      <c r="AJK63" s="41"/>
      <c r="AJL63" s="41"/>
      <c r="AJM63" s="41"/>
      <c r="AJN63" s="41"/>
      <c r="AJO63" s="41"/>
      <c r="AJP63" s="41"/>
      <c r="AJQ63" s="41"/>
      <c r="AJR63" s="41"/>
      <c r="AJS63" s="41"/>
      <c r="AJT63" s="41"/>
      <c r="AJU63" s="41"/>
      <c r="AJV63" s="41"/>
      <c r="AJW63" s="41"/>
      <c r="AJX63" s="41"/>
      <c r="AJY63" s="41"/>
      <c r="AJZ63" s="41"/>
      <c r="AKA63" s="41"/>
      <c r="AKB63" s="41"/>
      <c r="AKC63" s="41"/>
      <c r="AKD63" s="41"/>
      <c r="AKE63" s="41"/>
      <c r="AKF63" s="41"/>
      <c r="AKG63" s="41"/>
      <c r="AKH63" s="41"/>
      <c r="AKI63" s="41"/>
      <c r="AKJ63" s="41"/>
      <c r="AKK63" s="41"/>
      <c r="AKL63" s="41"/>
      <c r="AKM63" s="41"/>
      <c r="AKN63" s="41"/>
      <c r="AKO63" s="41"/>
      <c r="AKP63" s="41"/>
      <c r="AKQ63" s="41"/>
      <c r="AKR63" s="41"/>
      <c r="AKS63" s="41"/>
      <c r="AKT63" s="41"/>
      <c r="AKU63" s="41"/>
      <c r="AKV63" s="41"/>
      <c r="AKW63" s="41"/>
      <c r="AKX63" s="41"/>
      <c r="AKY63" s="41"/>
      <c r="AKZ63" s="41"/>
      <c r="ALA63" s="41"/>
      <c r="ALB63" s="41"/>
      <c r="ALC63" s="41"/>
      <c r="ALD63" s="41"/>
      <c r="ALE63" s="41"/>
      <c r="ALF63" s="41"/>
      <c r="ALG63" s="41"/>
      <c r="ALH63" s="41"/>
      <c r="ALI63" s="41"/>
      <c r="ALJ63" s="41"/>
      <c r="ALK63" s="41"/>
      <c r="ALL63" s="41"/>
      <c r="ALM63" s="41"/>
      <c r="ALN63" s="41"/>
      <c r="ALO63" s="41"/>
      <c r="ALP63" s="41"/>
      <c r="ALQ63" s="41"/>
      <c r="ALR63" s="41"/>
      <c r="ALS63" s="41"/>
      <c r="ALT63" s="41"/>
      <c r="ALU63" s="41"/>
      <c r="ALV63" s="41"/>
      <c r="ALW63" s="41"/>
      <c r="ALX63" s="41"/>
      <c r="ALY63" s="41"/>
      <c r="ALZ63" s="41"/>
      <c r="AMA63" s="41"/>
      <c r="AMB63" s="41"/>
      <c r="AMC63" s="41"/>
      <c r="AMD63" s="41"/>
      <c r="AME63" s="41"/>
      <c r="AMF63" s="41"/>
      <c r="AMG63" s="41"/>
      <c r="AMH63" s="41"/>
      <c r="AMI63" s="41"/>
      <c r="AMJ63" s="41"/>
      <c r="AMK63" s="41"/>
    </row>
    <row r="64" spans="1:1025" s="86" customFormat="1" ht="42" customHeight="1" x14ac:dyDescent="0.25">
      <c r="A64" s="84">
        <v>218110</v>
      </c>
      <c r="B64" s="84">
        <v>8110</v>
      </c>
      <c r="C64" s="123" t="s">
        <v>124</v>
      </c>
      <c r="D64" s="85" t="s">
        <v>181</v>
      </c>
      <c r="E64" s="82"/>
      <c r="F64" s="115"/>
      <c r="G64" s="70">
        <f>G65</f>
        <v>750000</v>
      </c>
      <c r="H64" s="83">
        <f t="shared" ref="H64:J64" si="15">H65</f>
        <v>0</v>
      </c>
      <c r="I64" s="83">
        <f t="shared" si="15"/>
        <v>750000</v>
      </c>
      <c r="J64" s="83">
        <f t="shared" si="15"/>
        <v>750000</v>
      </c>
      <c r="K64" s="1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  <c r="AEP64" s="3"/>
      <c r="AEQ64" s="3"/>
      <c r="AER64" s="3"/>
      <c r="AES64" s="3"/>
      <c r="AET64" s="3"/>
      <c r="AEU64" s="3"/>
      <c r="AEV64" s="3"/>
      <c r="AEW64" s="3"/>
      <c r="AEX64" s="3"/>
      <c r="AEY64" s="3"/>
      <c r="AEZ64" s="3"/>
      <c r="AFA64" s="3"/>
      <c r="AFB64" s="3"/>
      <c r="AFC64" s="3"/>
      <c r="AFD64" s="3"/>
      <c r="AFE64" s="3"/>
      <c r="AFF64" s="3"/>
      <c r="AFG64" s="3"/>
      <c r="AFH64" s="3"/>
      <c r="AFI64" s="3"/>
      <c r="AFJ64" s="3"/>
      <c r="AFK64" s="3"/>
      <c r="AFL64" s="3"/>
      <c r="AFM64" s="3"/>
      <c r="AFN64" s="3"/>
      <c r="AFO64" s="3"/>
      <c r="AFP64" s="3"/>
      <c r="AFQ64" s="3"/>
      <c r="AFR64" s="3"/>
      <c r="AFS64" s="3"/>
      <c r="AFT64" s="3"/>
      <c r="AFU64" s="3"/>
      <c r="AFV64" s="3"/>
      <c r="AFW64" s="3"/>
      <c r="AFX64" s="3"/>
      <c r="AFY64" s="3"/>
      <c r="AFZ64" s="3"/>
      <c r="AGA64" s="3"/>
      <c r="AGB64" s="3"/>
      <c r="AGC64" s="3"/>
      <c r="AGD64" s="3"/>
      <c r="AGE64" s="3"/>
      <c r="AGF64" s="3"/>
      <c r="AGG64" s="3"/>
      <c r="AGH64" s="3"/>
      <c r="AGI64" s="3"/>
      <c r="AGJ64" s="3"/>
      <c r="AGK64" s="3"/>
      <c r="AGL64" s="3"/>
      <c r="AGM64" s="3"/>
      <c r="AGN64" s="3"/>
      <c r="AGO64" s="3"/>
      <c r="AGP64" s="3"/>
      <c r="AGQ64" s="3"/>
      <c r="AGR64" s="3"/>
      <c r="AGS64" s="3"/>
      <c r="AGT64" s="3"/>
      <c r="AGU64" s="3"/>
      <c r="AGV64" s="3"/>
      <c r="AGW64" s="3"/>
      <c r="AGX64" s="3"/>
      <c r="AGY64" s="3"/>
      <c r="AGZ64" s="3"/>
      <c r="AHA64" s="3"/>
      <c r="AHB64" s="3"/>
      <c r="AHC64" s="3"/>
      <c r="AHD64" s="3"/>
      <c r="AHE64" s="3"/>
      <c r="AHF64" s="3"/>
      <c r="AHG64" s="3"/>
      <c r="AHH64" s="3"/>
      <c r="AHI64" s="3"/>
      <c r="AHJ64" s="3"/>
      <c r="AHK64" s="3"/>
      <c r="AHL64" s="3"/>
      <c r="AHM64" s="3"/>
      <c r="AHN64" s="3"/>
      <c r="AHO64" s="3"/>
      <c r="AHP64" s="3"/>
      <c r="AHQ64" s="3"/>
      <c r="AHR64" s="3"/>
      <c r="AHS64" s="3"/>
      <c r="AHT64" s="3"/>
      <c r="AHU64" s="3"/>
      <c r="AHV64" s="3"/>
      <c r="AHW64" s="3"/>
      <c r="AHX64" s="3"/>
      <c r="AHY64" s="3"/>
      <c r="AHZ64" s="3"/>
      <c r="AIA64" s="3"/>
      <c r="AIB64" s="3"/>
      <c r="AIC64" s="3"/>
      <c r="AID64" s="3"/>
      <c r="AIE64" s="3"/>
      <c r="AIF64" s="3"/>
      <c r="AIG64" s="3"/>
      <c r="AIH64" s="3"/>
      <c r="AII64" s="3"/>
      <c r="AIJ64" s="3"/>
      <c r="AIK64" s="3"/>
      <c r="AIL64" s="3"/>
      <c r="AIM64" s="3"/>
      <c r="AIN64" s="3"/>
      <c r="AIO64" s="3"/>
      <c r="AIP64" s="3"/>
      <c r="AIQ64" s="3"/>
      <c r="AIR64" s="3"/>
      <c r="AIS64" s="3"/>
      <c r="AIT64" s="3"/>
      <c r="AIU64" s="3"/>
      <c r="AIV64" s="3"/>
      <c r="AIW64" s="3"/>
      <c r="AIX64" s="3"/>
      <c r="AIY64" s="3"/>
      <c r="AIZ64" s="3"/>
      <c r="AJA64" s="3"/>
      <c r="AJB64" s="3"/>
      <c r="AJC64" s="3"/>
      <c r="AJD64" s="3"/>
      <c r="AJE64" s="3"/>
      <c r="AJF64" s="3"/>
      <c r="AJG64" s="3"/>
      <c r="AJH64" s="3"/>
      <c r="AJI64" s="3"/>
      <c r="AJJ64" s="3"/>
      <c r="AJK64" s="3"/>
      <c r="AJL64" s="3"/>
      <c r="AJM64" s="3"/>
      <c r="AJN64" s="3"/>
      <c r="AJO64" s="3"/>
      <c r="AJP64" s="3"/>
      <c r="AJQ64" s="3"/>
      <c r="AJR64" s="3"/>
      <c r="AJS64" s="3"/>
      <c r="AJT64" s="3"/>
      <c r="AJU64" s="3"/>
      <c r="AJV64" s="3"/>
      <c r="AJW64" s="3"/>
      <c r="AJX64" s="3"/>
      <c r="AJY64" s="3"/>
      <c r="AJZ64" s="3"/>
      <c r="AKA64" s="3"/>
      <c r="AKB64" s="3"/>
      <c r="AKC64" s="3"/>
      <c r="AKD64" s="3"/>
      <c r="AKE64" s="3"/>
      <c r="AKF64" s="3"/>
      <c r="AKG64" s="3"/>
      <c r="AKH64" s="3"/>
      <c r="AKI64" s="3"/>
      <c r="AKJ64" s="3"/>
      <c r="AKK64" s="3"/>
      <c r="AKL64" s="3"/>
      <c r="AKM64" s="3"/>
      <c r="AKN64" s="3"/>
      <c r="AKO64" s="3"/>
      <c r="AKP64" s="3"/>
      <c r="AKQ64" s="3"/>
      <c r="AKR64" s="3"/>
      <c r="AKS64" s="3"/>
      <c r="AKT64" s="3"/>
      <c r="AKU64" s="3"/>
      <c r="AKV64" s="3"/>
      <c r="AKW64" s="3"/>
      <c r="AKX64" s="3"/>
      <c r="AKY64" s="3"/>
      <c r="AKZ64" s="3"/>
      <c r="ALA64" s="3"/>
      <c r="ALB64" s="3"/>
      <c r="ALC64" s="3"/>
      <c r="ALD64" s="3"/>
      <c r="ALE64" s="3"/>
      <c r="ALF64" s="3"/>
      <c r="ALG64" s="3"/>
      <c r="ALH64" s="3"/>
      <c r="ALI64" s="3"/>
      <c r="ALJ64" s="3"/>
      <c r="ALK64" s="3"/>
      <c r="ALL64" s="3"/>
      <c r="ALM64" s="3"/>
      <c r="ALN64" s="3"/>
      <c r="ALO64" s="3"/>
      <c r="ALP64" s="3"/>
      <c r="ALQ64" s="3"/>
      <c r="ALR64" s="3"/>
      <c r="ALS64" s="3"/>
      <c r="ALT64" s="3"/>
      <c r="ALU64" s="3"/>
      <c r="ALV64" s="3"/>
      <c r="ALW64" s="3"/>
      <c r="ALX64" s="3"/>
      <c r="ALY64" s="3"/>
      <c r="ALZ64" s="3"/>
      <c r="AMA64" s="3"/>
      <c r="AMB64" s="3"/>
      <c r="AMC64" s="3"/>
      <c r="AMD64" s="3"/>
      <c r="AME64" s="3"/>
      <c r="AMF64" s="3"/>
      <c r="AMG64" s="3"/>
      <c r="AMH64" s="3"/>
      <c r="AMI64" s="3"/>
      <c r="AMJ64" s="3"/>
      <c r="AMK64" s="3"/>
    </row>
    <row r="65" spans="1:1025" s="42" customFormat="1" ht="66" customHeight="1" x14ac:dyDescent="0.25">
      <c r="A65" s="57"/>
      <c r="B65" s="57"/>
      <c r="C65" s="121"/>
      <c r="D65" s="122"/>
      <c r="E65" s="82" t="s">
        <v>182</v>
      </c>
      <c r="F65" s="115" t="s">
        <v>183</v>
      </c>
      <c r="G65" s="19">
        <f>H65+I65</f>
        <v>750000</v>
      </c>
      <c r="H65" s="24">
        <v>0</v>
      </c>
      <c r="I65" s="24">
        <v>750000</v>
      </c>
      <c r="J65" s="24">
        <v>750000</v>
      </c>
      <c r="K65" s="15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41"/>
      <c r="LR65" s="41"/>
      <c r="LS65" s="41"/>
      <c r="LT65" s="41"/>
      <c r="LU65" s="41"/>
      <c r="LV65" s="41"/>
      <c r="LW65" s="41"/>
      <c r="LX65" s="41"/>
      <c r="LY65" s="41"/>
      <c r="LZ65" s="41"/>
      <c r="MA65" s="41"/>
      <c r="MB65" s="41"/>
      <c r="MC65" s="41"/>
      <c r="MD65" s="41"/>
      <c r="ME65" s="41"/>
      <c r="MF65" s="41"/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  <c r="OS65" s="41"/>
      <c r="OT65" s="41"/>
      <c r="OU65" s="41"/>
      <c r="OV65" s="41"/>
      <c r="OW65" s="41"/>
      <c r="OX65" s="41"/>
      <c r="OY65" s="41"/>
      <c r="OZ65" s="41"/>
      <c r="PA65" s="41"/>
      <c r="PB65" s="41"/>
      <c r="PC65" s="41"/>
      <c r="PD65" s="41"/>
      <c r="PE65" s="41"/>
      <c r="PF65" s="41"/>
      <c r="PG65" s="41"/>
      <c r="PH65" s="41"/>
      <c r="PI65" s="41"/>
      <c r="PJ65" s="41"/>
      <c r="PK65" s="41"/>
      <c r="PL65" s="41"/>
      <c r="PM65" s="41"/>
      <c r="PN65" s="41"/>
      <c r="PO65" s="41"/>
      <c r="PP65" s="41"/>
      <c r="PQ65" s="41"/>
      <c r="PR65" s="41"/>
      <c r="PS65" s="41"/>
      <c r="PT65" s="41"/>
      <c r="PU65" s="41"/>
      <c r="PV65" s="41"/>
      <c r="PW65" s="41"/>
      <c r="PX65" s="41"/>
      <c r="PY65" s="41"/>
      <c r="PZ65" s="41"/>
      <c r="QA65" s="41"/>
      <c r="QB65" s="41"/>
      <c r="QC65" s="41"/>
      <c r="QD65" s="41"/>
      <c r="QE65" s="41"/>
      <c r="QF65" s="41"/>
      <c r="QG65" s="41"/>
      <c r="QH65" s="41"/>
      <c r="QI65" s="41"/>
      <c r="QJ65" s="41"/>
      <c r="QK65" s="41"/>
      <c r="QL65" s="41"/>
      <c r="QM65" s="41"/>
      <c r="QN65" s="41"/>
      <c r="QO65" s="41"/>
      <c r="QP65" s="41"/>
      <c r="QQ65" s="41"/>
      <c r="QR65" s="41"/>
      <c r="QS65" s="41"/>
      <c r="QT65" s="41"/>
      <c r="QU65" s="41"/>
      <c r="QV65" s="41"/>
      <c r="QW65" s="41"/>
      <c r="QX65" s="41"/>
      <c r="QY65" s="41"/>
      <c r="QZ65" s="41"/>
      <c r="RA65" s="41"/>
      <c r="RB65" s="41"/>
      <c r="RC65" s="41"/>
      <c r="RD65" s="41"/>
      <c r="RE65" s="41"/>
      <c r="RF65" s="41"/>
      <c r="RG65" s="41"/>
      <c r="RH65" s="41"/>
      <c r="RI65" s="41"/>
      <c r="RJ65" s="41"/>
      <c r="RK65" s="41"/>
      <c r="RL65" s="41"/>
      <c r="RM65" s="41"/>
      <c r="RN65" s="41"/>
      <c r="RO65" s="41"/>
      <c r="RP65" s="41"/>
      <c r="RQ65" s="41"/>
      <c r="RR65" s="41"/>
      <c r="RS65" s="41"/>
      <c r="RT65" s="41"/>
      <c r="RU65" s="41"/>
      <c r="RV65" s="41"/>
      <c r="RW65" s="41"/>
      <c r="RX65" s="41"/>
      <c r="RY65" s="41"/>
      <c r="RZ65" s="41"/>
      <c r="SA65" s="41"/>
      <c r="SB65" s="41"/>
      <c r="SC65" s="41"/>
      <c r="SD65" s="41"/>
      <c r="SE65" s="41"/>
      <c r="SF65" s="41"/>
      <c r="SG65" s="41"/>
      <c r="SH65" s="41"/>
      <c r="SI65" s="41"/>
      <c r="SJ65" s="41"/>
      <c r="SK65" s="41"/>
      <c r="SL65" s="41"/>
      <c r="SM65" s="41"/>
      <c r="SN65" s="41"/>
      <c r="SO65" s="41"/>
      <c r="SP65" s="41"/>
      <c r="SQ65" s="41"/>
      <c r="SR65" s="41"/>
      <c r="SS65" s="41"/>
      <c r="ST65" s="41"/>
      <c r="SU65" s="41"/>
      <c r="SV65" s="41"/>
      <c r="SW65" s="41"/>
      <c r="SX65" s="41"/>
      <c r="SY65" s="41"/>
      <c r="SZ65" s="41"/>
      <c r="TA65" s="41"/>
      <c r="TB65" s="41"/>
      <c r="TC65" s="41"/>
      <c r="TD65" s="41"/>
      <c r="TE65" s="41"/>
      <c r="TF65" s="41"/>
      <c r="TG65" s="41"/>
      <c r="TH65" s="41"/>
      <c r="TI65" s="41"/>
      <c r="TJ65" s="41"/>
      <c r="TK65" s="41"/>
      <c r="TL65" s="41"/>
      <c r="TM65" s="41"/>
      <c r="TN65" s="41"/>
      <c r="TO65" s="41"/>
      <c r="TP65" s="41"/>
      <c r="TQ65" s="41"/>
      <c r="TR65" s="41"/>
      <c r="TS65" s="41"/>
      <c r="TT65" s="41"/>
      <c r="TU65" s="41"/>
      <c r="TV65" s="41"/>
      <c r="TW65" s="41"/>
      <c r="TX65" s="41"/>
      <c r="TY65" s="41"/>
      <c r="TZ65" s="41"/>
      <c r="UA65" s="41"/>
      <c r="UB65" s="41"/>
      <c r="UC65" s="41"/>
      <c r="UD65" s="41"/>
      <c r="UE65" s="41"/>
      <c r="UF65" s="41"/>
      <c r="UG65" s="41"/>
      <c r="UH65" s="41"/>
      <c r="UI65" s="41"/>
      <c r="UJ65" s="41"/>
      <c r="UK65" s="41"/>
      <c r="UL65" s="41"/>
      <c r="UM65" s="41"/>
      <c r="UN65" s="41"/>
      <c r="UO65" s="41"/>
      <c r="UP65" s="41"/>
      <c r="UQ65" s="41"/>
      <c r="UR65" s="41"/>
      <c r="US65" s="41"/>
      <c r="UT65" s="41"/>
      <c r="UU65" s="41"/>
      <c r="UV65" s="41"/>
      <c r="UW65" s="41"/>
      <c r="UX65" s="41"/>
      <c r="UY65" s="41"/>
      <c r="UZ65" s="41"/>
      <c r="VA65" s="41"/>
      <c r="VB65" s="41"/>
      <c r="VC65" s="41"/>
      <c r="VD65" s="41"/>
      <c r="VE65" s="41"/>
      <c r="VF65" s="41"/>
      <c r="VG65" s="41"/>
      <c r="VH65" s="41"/>
      <c r="VI65" s="41"/>
      <c r="VJ65" s="41"/>
      <c r="VK65" s="41"/>
      <c r="VL65" s="41"/>
      <c r="VM65" s="41"/>
      <c r="VN65" s="41"/>
      <c r="VO65" s="41"/>
      <c r="VP65" s="41"/>
      <c r="VQ65" s="41"/>
      <c r="VR65" s="41"/>
      <c r="VS65" s="41"/>
      <c r="VT65" s="41"/>
      <c r="VU65" s="41"/>
      <c r="VV65" s="41"/>
      <c r="VW65" s="41"/>
      <c r="VX65" s="41"/>
      <c r="VY65" s="41"/>
      <c r="VZ65" s="41"/>
      <c r="WA65" s="41"/>
      <c r="WB65" s="41"/>
      <c r="WC65" s="41"/>
      <c r="WD65" s="41"/>
      <c r="WE65" s="41"/>
      <c r="WF65" s="41"/>
      <c r="WG65" s="41"/>
      <c r="WH65" s="41"/>
      <c r="WI65" s="41"/>
      <c r="WJ65" s="41"/>
      <c r="WK65" s="41"/>
      <c r="WL65" s="41"/>
      <c r="WM65" s="41"/>
      <c r="WN65" s="41"/>
      <c r="WO65" s="41"/>
      <c r="WP65" s="41"/>
      <c r="WQ65" s="41"/>
      <c r="WR65" s="41"/>
      <c r="WS65" s="41"/>
      <c r="WT65" s="41"/>
      <c r="WU65" s="41"/>
      <c r="WV65" s="41"/>
      <c r="WW65" s="41"/>
      <c r="WX65" s="41"/>
      <c r="WY65" s="41"/>
      <c r="WZ65" s="41"/>
      <c r="XA65" s="41"/>
      <c r="XB65" s="41"/>
      <c r="XC65" s="41"/>
      <c r="XD65" s="41"/>
      <c r="XE65" s="41"/>
      <c r="XF65" s="41"/>
      <c r="XG65" s="41"/>
      <c r="XH65" s="41"/>
      <c r="XI65" s="41"/>
      <c r="XJ65" s="41"/>
      <c r="XK65" s="41"/>
      <c r="XL65" s="41"/>
      <c r="XM65" s="41"/>
      <c r="XN65" s="41"/>
      <c r="XO65" s="41"/>
      <c r="XP65" s="41"/>
      <c r="XQ65" s="41"/>
      <c r="XR65" s="41"/>
      <c r="XS65" s="41"/>
      <c r="XT65" s="41"/>
      <c r="XU65" s="41"/>
      <c r="XV65" s="41"/>
      <c r="XW65" s="41"/>
      <c r="XX65" s="41"/>
      <c r="XY65" s="41"/>
      <c r="XZ65" s="41"/>
      <c r="YA65" s="41"/>
      <c r="YB65" s="41"/>
      <c r="YC65" s="41"/>
      <c r="YD65" s="41"/>
      <c r="YE65" s="41"/>
      <c r="YF65" s="41"/>
      <c r="YG65" s="41"/>
      <c r="YH65" s="41"/>
      <c r="YI65" s="41"/>
      <c r="YJ65" s="41"/>
      <c r="YK65" s="41"/>
      <c r="YL65" s="41"/>
      <c r="YM65" s="41"/>
      <c r="YN65" s="41"/>
      <c r="YO65" s="41"/>
      <c r="YP65" s="41"/>
      <c r="YQ65" s="41"/>
      <c r="YR65" s="41"/>
      <c r="YS65" s="41"/>
      <c r="YT65" s="41"/>
      <c r="YU65" s="41"/>
      <c r="YV65" s="41"/>
      <c r="YW65" s="41"/>
      <c r="YX65" s="41"/>
      <c r="YY65" s="41"/>
      <c r="YZ65" s="41"/>
      <c r="ZA65" s="41"/>
      <c r="ZB65" s="41"/>
      <c r="ZC65" s="41"/>
      <c r="ZD65" s="41"/>
      <c r="ZE65" s="41"/>
      <c r="ZF65" s="41"/>
      <c r="ZG65" s="41"/>
      <c r="ZH65" s="41"/>
      <c r="ZI65" s="41"/>
      <c r="ZJ65" s="41"/>
      <c r="ZK65" s="41"/>
      <c r="ZL65" s="41"/>
      <c r="ZM65" s="41"/>
      <c r="ZN65" s="41"/>
      <c r="ZO65" s="41"/>
      <c r="ZP65" s="41"/>
      <c r="ZQ65" s="41"/>
      <c r="ZR65" s="41"/>
      <c r="ZS65" s="41"/>
      <c r="ZT65" s="41"/>
      <c r="ZU65" s="41"/>
      <c r="ZV65" s="41"/>
      <c r="ZW65" s="41"/>
      <c r="ZX65" s="41"/>
      <c r="ZY65" s="41"/>
      <c r="ZZ65" s="41"/>
      <c r="AAA65" s="41"/>
      <c r="AAB65" s="41"/>
      <c r="AAC65" s="41"/>
      <c r="AAD65" s="41"/>
      <c r="AAE65" s="41"/>
      <c r="AAF65" s="41"/>
      <c r="AAG65" s="41"/>
      <c r="AAH65" s="41"/>
      <c r="AAI65" s="41"/>
      <c r="AAJ65" s="41"/>
      <c r="AAK65" s="41"/>
      <c r="AAL65" s="41"/>
      <c r="AAM65" s="41"/>
      <c r="AAN65" s="41"/>
      <c r="AAO65" s="41"/>
      <c r="AAP65" s="41"/>
      <c r="AAQ65" s="41"/>
      <c r="AAR65" s="41"/>
      <c r="AAS65" s="41"/>
      <c r="AAT65" s="41"/>
      <c r="AAU65" s="41"/>
      <c r="AAV65" s="41"/>
      <c r="AAW65" s="41"/>
      <c r="AAX65" s="41"/>
      <c r="AAY65" s="41"/>
      <c r="AAZ65" s="41"/>
      <c r="ABA65" s="41"/>
      <c r="ABB65" s="41"/>
      <c r="ABC65" s="41"/>
      <c r="ABD65" s="41"/>
      <c r="ABE65" s="41"/>
      <c r="ABF65" s="41"/>
      <c r="ABG65" s="41"/>
      <c r="ABH65" s="41"/>
      <c r="ABI65" s="41"/>
      <c r="ABJ65" s="41"/>
      <c r="ABK65" s="41"/>
      <c r="ABL65" s="41"/>
      <c r="ABM65" s="41"/>
      <c r="ABN65" s="41"/>
      <c r="ABO65" s="41"/>
      <c r="ABP65" s="41"/>
      <c r="ABQ65" s="41"/>
      <c r="ABR65" s="41"/>
      <c r="ABS65" s="41"/>
      <c r="ABT65" s="41"/>
      <c r="ABU65" s="41"/>
      <c r="ABV65" s="41"/>
      <c r="ABW65" s="41"/>
      <c r="ABX65" s="41"/>
      <c r="ABY65" s="41"/>
      <c r="ABZ65" s="41"/>
      <c r="ACA65" s="41"/>
      <c r="ACB65" s="41"/>
      <c r="ACC65" s="41"/>
      <c r="ACD65" s="41"/>
      <c r="ACE65" s="41"/>
      <c r="ACF65" s="41"/>
      <c r="ACG65" s="41"/>
      <c r="ACH65" s="41"/>
      <c r="ACI65" s="41"/>
      <c r="ACJ65" s="41"/>
      <c r="ACK65" s="41"/>
      <c r="ACL65" s="41"/>
      <c r="ACM65" s="41"/>
      <c r="ACN65" s="41"/>
      <c r="ACO65" s="41"/>
      <c r="ACP65" s="41"/>
      <c r="ACQ65" s="41"/>
      <c r="ACR65" s="41"/>
      <c r="ACS65" s="41"/>
      <c r="ACT65" s="41"/>
      <c r="ACU65" s="41"/>
      <c r="ACV65" s="41"/>
      <c r="ACW65" s="41"/>
      <c r="ACX65" s="41"/>
      <c r="ACY65" s="41"/>
      <c r="ACZ65" s="41"/>
      <c r="ADA65" s="41"/>
      <c r="ADB65" s="41"/>
      <c r="ADC65" s="41"/>
      <c r="ADD65" s="41"/>
      <c r="ADE65" s="41"/>
      <c r="ADF65" s="41"/>
      <c r="ADG65" s="41"/>
      <c r="ADH65" s="41"/>
      <c r="ADI65" s="41"/>
      <c r="ADJ65" s="41"/>
      <c r="ADK65" s="41"/>
      <c r="ADL65" s="41"/>
      <c r="ADM65" s="41"/>
      <c r="ADN65" s="41"/>
      <c r="ADO65" s="41"/>
      <c r="ADP65" s="41"/>
      <c r="ADQ65" s="41"/>
      <c r="ADR65" s="41"/>
      <c r="ADS65" s="41"/>
      <c r="ADT65" s="41"/>
      <c r="ADU65" s="41"/>
      <c r="ADV65" s="41"/>
      <c r="ADW65" s="41"/>
      <c r="ADX65" s="41"/>
      <c r="ADY65" s="41"/>
      <c r="ADZ65" s="41"/>
      <c r="AEA65" s="41"/>
      <c r="AEB65" s="41"/>
      <c r="AEC65" s="41"/>
      <c r="AED65" s="41"/>
      <c r="AEE65" s="41"/>
      <c r="AEF65" s="41"/>
      <c r="AEG65" s="41"/>
      <c r="AEH65" s="41"/>
      <c r="AEI65" s="41"/>
      <c r="AEJ65" s="41"/>
      <c r="AEK65" s="41"/>
      <c r="AEL65" s="41"/>
      <c r="AEM65" s="41"/>
      <c r="AEN65" s="41"/>
      <c r="AEO65" s="41"/>
      <c r="AEP65" s="41"/>
      <c r="AEQ65" s="41"/>
      <c r="AER65" s="41"/>
      <c r="AES65" s="41"/>
      <c r="AET65" s="41"/>
      <c r="AEU65" s="41"/>
      <c r="AEV65" s="41"/>
      <c r="AEW65" s="41"/>
      <c r="AEX65" s="41"/>
      <c r="AEY65" s="41"/>
      <c r="AEZ65" s="41"/>
      <c r="AFA65" s="41"/>
      <c r="AFB65" s="41"/>
      <c r="AFC65" s="41"/>
      <c r="AFD65" s="41"/>
      <c r="AFE65" s="41"/>
      <c r="AFF65" s="41"/>
      <c r="AFG65" s="41"/>
      <c r="AFH65" s="41"/>
      <c r="AFI65" s="41"/>
      <c r="AFJ65" s="41"/>
      <c r="AFK65" s="41"/>
      <c r="AFL65" s="41"/>
      <c r="AFM65" s="41"/>
      <c r="AFN65" s="41"/>
      <c r="AFO65" s="41"/>
      <c r="AFP65" s="41"/>
      <c r="AFQ65" s="41"/>
      <c r="AFR65" s="41"/>
      <c r="AFS65" s="41"/>
      <c r="AFT65" s="41"/>
      <c r="AFU65" s="41"/>
      <c r="AFV65" s="41"/>
      <c r="AFW65" s="41"/>
      <c r="AFX65" s="41"/>
      <c r="AFY65" s="41"/>
      <c r="AFZ65" s="41"/>
      <c r="AGA65" s="41"/>
      <c r="AGB65" s="41"/>
      <c r="AGC65" s="41"/>
      <c r="AGD65" s="41"/>
      <c r="AGE65" s="41"/>
      <c r="AGF65" s="41"/>
      <c r="AGG65" s="41"/>
      <c r="AGH65" s="41"/>
      <c r="AGI65" s="41"/>
      <c r="AGJ65" s="41"/>
      <c r="AGK65" s="41"/>
      <c r="AGL65" s="41"/>
      <c r="AGM65" s="41"/>
      <c r="AGN65" s="41"/>
      <c r="AGO65" s="41"/>
      <c r="AGP65" s="41"/>
      <c r="AGQ65" s="41"/>
      <c r="AGR65" s="41"/>
      <c r="AGS65" s="41"/>
      <c r="AGT65" s="41"/>
      <c r="AGU65" s="41"/>
      <c r="AGV65" s="41"/>
      <c r="AGW65" s="41"/>
      <c r="AGX65" s="41"/>
      <c r="AGY65" s="41"/>
      <c r="AGZ65" s="41"/>
      <c r="AHA65" s="41"/>
      <c r="AHB65" s="41"/>
      <c r="AHC65" s="41"/>
      <c r="AHD65" s="41"/>
      <c r="AHE65" s="41"/>
      <c r="AHF65" s="41"/>
      <c r="AHG65" s="41"/>
      <c r="AHH65" s="41"/>
      <c r="AHI65" s="41"/>
      <c r="AHJ65" s="41"/>
      <c r="AHK65" s="41"/>
      <c r="AHL65" s="41"/>
      <c r="AHM65" s="41"/>
      <c r="AHN65" s="41"/>
      <c r="AHO65" s="41"/>
      <c r="AHP65" s="41"/>
      <c r="AHQ65" s="41"/>
      <c r="AHR65" s="41"/>
      <c r="AHS65" s="41"/>
      <c r="AHT65" s="41"/>
      <c r="AHU65" s="41"/>
      <c r="AHV65" s="41"/>
      <c r="AHW65" s="41"/>
      <c r="AHX65" s="41"/>
      <c r="AHY65" s="41"/>
      <c r="AHZ65" s="41"/>
      <c r="AIA65" s="41"/>
      <c r="AIB65" s="41"/>
      <c r="AIC65" s="41"/>
      <c r="AID65" s="41"/>
      <c r="AIE65" s="41"/>
      <c r="AIF65" s="41"/>
      <c r="AIG65" s="41"/>
      <c r="AIH65" s="41"/>
      <c r="AII65" s="41"/>
      <c r="AIJ65" s="41"/>
      <c r="AIK65" s="41"/>
      <c r="AIL65" s="41"/>
      <c r="AIM65" s="41"/>
      <c r="AIN65" s="41"/>
      <c r="AIO65" s="41"/>
      <c r="AIP65" s="41"/>
      <c r="AIQ65" s="41"/>
      <c r="AIR65" s="41"/>
      <c r="AIS65" s="41"/>
      <c r="AIT65" s="41"/>
      <c r="AIU65" s="41"/>
      <c r="AIV65" s="41"/>
      <c r="AIW65" s="41"/>
      <c r="AIX65" s="41"/>
      <c r="AIY65" s="41"/>
      <c r="AIZ65" s="41"/>
      <c r="AJA65" s="41"/>
      <c r="AJB65" s="41"/>
      <c r="AJC65" s="41"/>
      <c r="AJD65" s="41"/>
      <c r="AJE65" s="41"/>
      <c r="AJF65" s="41"/>
      <c r="AJG65" s="41"/>
      <c r="AJH65" s="41"/>
      <c r="AJI65" s="41"/>
      <c r="AJJ65" s="41"/>
      <c r="AJK65" s="41"/>
      <c r="AJL65" s="41"/>
      <c r="AJM65" s="41"/>
      <c r="AJN65" s="41"/>
      <c r="AJO65" s="41"/>
      <c r="AJP65" s="41"/>
      <c r="AJQ65" s="41"/>
      <c r="AJR65" s="41"/>
      <c r="AJS65" s="41"/>
      <c r="AJT65" s="41"/>
      <c r="AJU65" s="41"/>
      <c r="AJV65" s="41"/>
      <c r="AJW65" s="41"/>
      <c r="AJX65" s="41"/>
      <c r="AJY65" s="41"/>
      <c r="AJZ65" s="41"/>
      <c r="AKA65" s="41"/>
      <c r="AKB65" s="41"/>
      <c r="AKC65" s="41"/>
      <c r="AKD65" s="41"/>
      <c r="AKE65" s="41"/>
      <c r="AKF65" s="41"/>
      <c r="AKG65" s="41"/>
      <c r="AKH65" s="41"/>
      <c r="AKI65" s="41"/>
      <c r="AKJ65" s="41"/>
      <c r="AKK65" s="41"/>
      <c r="AKL65" s="41"/>
      <c r="AKM65" s="41"/>
      <c r="AKN65" s="41"/>
      <c r="AKO65" s="41"/>
      <c r="AKP65" s="41"/>
      <c r="AKQ65" s="41"/>
      <c r="AKR65" s="41"/>
      <c r="AKS65" s="41"/>
      <c r="AKT65" s="41"/>
      <c r="AKU65" s="41"/>
      <c r="AKV65" s="41"/>
      <c r="AKW65" s="41"/>
      <c r="AKX65" s="41"/>
      <c r="AKY65" s="41"/>
      <c r="AKZ65" s="41"/>
      <c r="ALA65" s="41"/>
      <c r="ALB65" s="41"/>
      <c r="ALC65" s="41"/>
      <c r="ALD65" s="41"/>
      <c r="ALE65" s="41"/>
      <c r="ALF65" s="41"/>
      <c r="ALG65" s="41"/>
      <c r="ALH65" s="41"/>
      <c r="ALI65" s="41"/>
      <c r="ALJ65" s="41"/>
      <c r="ALK65" s="41"/>
      <c r="ALL65" s="41"/>
      <c r="ALM65" s="41"/>
      <c r="ALN65" s="41"/>
      <c r="ALO65" s="41"/>
      <c r="ALP65" s="41"/>
      <c r="ALQ65" s="41"/>
      <c r="ALR65" s="41"/>
      <c r="ALS65" s="41"/>
      <c r="ALT65" s="41"/>
      <c r="ALU65" s="41"/>
      <c r="ALV65" s="41"/>
      <c r="ALW65" s="41"/>
      <c r="ALX65" s="41"/>
      <c r="ALY65" s="41"/>
      <c r="ALZ65" s="41"/>
      <c r="AMA65" s="41"/>
      <c r="AMB65" s="41"/>
      <c r="AMC65" s="41"/>
      <c r="AMD65" s="41"/>
      <c r="AME65" s="41"/>
      <c r="AMF65" s="41"/>
      <c r="AMG65" s="41"/>
      <c r="AMH65" s="41"/>
      <c r="AMI65" s="41"/>
      <c r="AMJ65" s="41"/>
      <c r="AMK65" s="41"/>
    </row>
    <row r="66" spans="1:1025" ht="39.75" customHeight="1" x14ac:dyDescent="0.25">
      <c r="A66" s="47" t="s">
        <v>122</v>
      </c>
      <c r="B66" s="48" t="s">
        <v>123</v>
      </c>
      <c r="C66" s="48" t="s">
        <v>124</v>
      </c>
      <c r="D66" s="49" t="s">
        <v>125</v>
      </c>
      <c r="E66" s="49"/>
      <c r="F66" s="111"/>
      <c r="G66" s="19">
        <f>G67</f>
        <v>716880</v>
      </c>
      <c r="H66" s="24">
        <f t="shared" ref="H66:J66" si="16">H67</f>
        <v>716880</v>
      </c>
      <c r="I66" s="24">
        <f t="shared" si="16"/>
        <v>0</v>
      </c>
      <c r="J66" s="24">
        <f t="shared" si="16"/>
        <v>0</v>
      </c>
      <c r="K66" s="15"/>
    </row>
    <row r="67" spans="1:1025" ht="39.75" customHeight="1" x14ac:dyDescent="0.25">
      <c r="A67" s="47"/>
      <c r="B67" s="48"/>
      <c r="C67" s="48"/>
      <c r="D67" s="49"/>
      <c r="E67" s="49" t="s">
        <v>137</v>
      </c>
      <c r="F67" s="111" t="s">
        <v>196</v>
      </c>
      <c r="G67" s="19">
        <f>H67</f>
        <v>716880</v>
      </c>
      <c r="H67" s="24">
        <v>716880</v>
      </c>
      <c r="I67" s="24">
        <v>0</v>
      </c>
      <c r="J67" s="24">
        <v>0</v>
      </c>
      <c r="K67" s="15"/>
    </row>
    <row r="68" spans="1:1025" ht="25.5" x14ac:dyDescent="0.25">
      <c r="A68" s="32" t="s">
        <v>66</v>
      </c>
      <c r="B68" s="32" t="s">
        <v>67</v>
      </c>
      <c r="C68" s="32" t="s">
        <v>68</v>
      </c>
      <c r="D68" s="22" t="s">
        <v>69</v>
      </c>
      <c r="E68" s="49"/>
      <c r="F68" s="106"/>
      <c r="G68" s="19">
        <f>H68</f>
        <v>43000</v>
      </c>
      <c r="H68" s="24">
        <f>H69</f>
        <v>43000</v>
      </c>
      <c r="I68" s="24">
        <f t="shared" ref="I68:J68" si="17">I69</f>
        <v>0</v>
      </c>
      <c r="J68" s="24">
        <f t="shared" si="17"/>
        <v>0</v>
      </c>
      <c r="K68" s="15"/>
    </row>
    <row r="69" spans="1:1025" ht="55.5" customHeight="1" x14ac:dyDescent="0.25">
      <c r="A69" s="32"/>
      <c r="B69" s="32"/>
      <c r="C69" s="32"/>
      <c r="D69" s="22"/>
      <c r="E69" s="49" t="s">
        <v>105</v>
      </c>
      <c r="F69" s="106" t="s">
        <v>106</v>
      </c>
      <c r="G69" s="19">
        <f>H69</f>
        <v>43000</v>
      </c>
      <c r="H69" s="24">
        <v>43000</v>
      </c>
      <c r="I69" s="23">
        <v>0</v>
      </c>
      <c r="J69" s="24">
        <v>0</v>
      </c>
      <c r="K69" s="15"/>
    </row>
    <row r="70" spans="1:1025" ht="38.25" x14ac:dyDescent="0.25">
      <c r="A70" s="25" t="s">
        <v>178</v>
      </c>
      <c r="B70" s="80">
        <v>8240</v>
      </c>
      <c r="C70" s="80" t="s">
        <v>68</v>
      </c>
      <c r="D70" s="22" t="s">
        <v>179</v>
      </c>
      <c r="E70" s="22" t="s">
        <v>186</v>
      </c>
      <c r="F70" s="110" t="s">
        <v>185</v>
      </c>
      <c r="G70" s="19">
        <f>I70</f>
        <v>1534400</v>
      </c>
      <c r="H70" s="24">
        <v>0</v>
      </c>
      <c r="I70" s="24">
        <f>1200000+124400+210000</f>
        <v>1534400</v>
      </c>
      <c r="J70" s="24">
        <f>I70</f>
        <v>1534400</v>
      </c>
      <c r="K70" s="15"/>
    </row>
    <row r="71" spans="1:1025" ht="27.75" customHeight="1" x14ac:dyDescent="0.25">
      <c r="A71" s="130" t="s">
        <v>80</v>
      </c>
      <c r="B71" s="130" t="s">
        <v>12</v>
      </c>
      <c r="C71" s="130" t="s">
        <v>13</v>
      </c>
      <c r="D71" s="130" t="s">
        <v>82</v>
      </c>
      <c r="E71" s="131" t="s">
        <v>83</v>
      </c>
      <c r="F71" s="132" t="s">
        <v>84</v>
      </c>
      <c r="G71" s="130" t="s">
        <v>1</v>
      </c>
      <c r="H71" s="130" t="s">
        <v>11</v>
      </c>
      <c r="I71" s="130" t="s">
        <v>2</v>
      </c>
      <c r="J71" s="130"/>
      <c r="K71" s="15"/>
    </row>
    <row r="72" spans="1:1025" ht="128.25" customHeight="1" x14ac:dyDescent="0.25">
      <c r="A72" s="130"/>
      <c r="B72" s="130"/>
      <c r="C72" s="130"/>
      <c r="D72" s="130"/>
      <c r="E72" s="131"/>
      <c r="F72" s="132"/>
      <c r="G72" s="130"/>
      <c r="H72" s="130"/>
      <c r="I72" s="16" t="s">
        <v>3</v>
      </c>
      <c r="J72" s="87" t="s">
        <v>14</v>
      </c>
      <c r="K72" s="15"/>
    </row>
    <row r="73" spans="1:1025" x14ac:dyDescent="0.25">
      <c r="A73" s="87" t="s">
        <v>4</v>
      </c>
      <c r="B73" s="87" t="s">
        <v>5</v>
      </c>
      <c r="C73" s="87" t="s">
        <v>6</v>
      </c>
      <c r="D73" s="87" t="s">
        <v>7</v>
      </c>
      <c r="E73" s="88" t="s">
        <v>8</v>
      </c>
      <c r="F73" s="104" t="s">
        <v>9</v>
      </c>
      <c r="G73" s="87" t="s">
        <v>85</v>
      </c>
      <c r="H73" s="87" t="s">
        <v>86</v>
      </c>
      <c r="I73" s="16" t="s">
        <v>87</v>
      </c>
      <c r="J73" s="17" t="s">
        <v>88</v>
      </c>
      <c r="K73" s="15"/>
    </row>
    <row r="74" spans="1:1025" ht="39" customHeight="1" x14ac:dyDescent="0.25">
      <c r="A74" s="32" t="s">
        <v>70</v>
      </c>
      <c r="B74" s="32" t="s">
        <v>71</v>
      </c>
      <c r="C74" s="32" t="s">
        <v>72</v>
      </c>
      <c r="D74" s="22" t="s">
        <v>73</v>
      </c>
      <c r="E74" s="49" t="s">
        <v>107</v>
      </c>
      <c r="F74" s="106" t="s">
        <v>108</v>
      </c>
      <c r="G74" s="19">
        <f t="shared" si="10"/>
        <v>12300</v>
      </c>
      <c r="H74" s="24">
        <v>0</v>
      </c>
      <c r="I74" s="23">
        <v>12300</v>
      </c>
      <c r="J74" s="24">
        <v>0</v>
      </c>
      <c r="K74" s="15"/>
    </row>
    <row r="75" spans="1:1025" ht="30.75" customHeight="1" x14ac:dyDescent="0.25">
      <c r="A75" s="4" t="s">
        <v>75</v>
      </c>
      <c r="B75" s="4"/>
      <c r="C75" s="4"/>
      <c r="D75" s="18" t="s">
        <v>109</v>
      </c>
      <c r="E75" s="62"/>
      <c r="F75" s="105"/>
      <c r="G75" s="19">
        <f t="shared" ref="G75:J76" si="18">G76</f>
        <v>3123305</v>
      </c>
      <c r="H75" s="19">
        <f t="shared" si="18"/>
        <v>2623305</v>
      </c>
      <c r="I75" s="19">
        <f t="shared" si="18"/>
        <v>500000</v>
      </c>
      <c r="J75" s="19">
        <f t="shared" si="18"/>
        <v>500000</v>
      </c>
      <c r="K75" s="15"/>
    </row>
    <row r="76" spans="1:1025" ht="25.5" customHeight="1" x14ac:dyDescent="0.25">
      <c r="A76" s="4" t="s">
        <v>76</v>
      </c>
      <c r="B76" s="4"/>
      <c r="C76" s="4"/>
      <c r="D76" s="18" t="s">
        <v>109</v>
      </c>
      <c r="E76" s="62"/>
      <c r="F76" s="105"/>
      <c r="G76" s="19">
        <f t="shared" si="18"/>
        <v>3123305</v>
      </c>
      <c r="H76" s="19">
        <f t="shared" si="18"/>
        <v>2623305</v>
      </c>
      <c r="I76" s="19">
        <f t="shared" si="18"/>
        <v>500000</v>
      </c>
      <c r="J76" s="19">
        <f t="shared" si="18"/>
        <v>500000</v>
      </c>
      <c r="K76" s="15"/>
    </row>
    <row r="77" spans="1:1025" ht="22.5" customHeight="1" x14ac:dyDescent="0.25">
      <c r="A77" s="4"/>
      <c r="B77" s="4">
        <v>9000</v>
      </c>
      <c r="C77" s="4"/>
      <c r="D77" s="18" t="s">
        <v>110</v>
      </c>
      <c r="E77" s="62"/>
      <c r="F77" s="105"/>
      <c r="G77" s="19">
        <f>G80+G78+G90</f>
        <v>3123305</v>
      </c>
      <c r="H77" s="19">
        <f>H80+H78+H90</f>
        <v>2623305</v>
      </c>
      <c r="I77" s="19">
        <f>I80+I78+I90</f>
        <v>500000</v>
      </c>
      <c r="J77" s="19">
        <f>J80+J78+J90</f>
        <v>500000</v>
      </c>
      <c r="K77" s="15"/>
    </row>
    <row r="78" spans="1:1025" s="77" customFormat="1" ht="99" customHeight="1" x14ac:dyDescent="0.25">
      <c r="A78" s="76" t="s">
        <v>155</v>
      </c>
      <c r="B78" s="76" t="s">
        <v>156</v>
      </c>
      <c r="C78" s="76" t="s">
        <v>78</v>
      </c>
      <c r="D78" s="75" t="s">
        <v>154</v>
      </c>
      <c r="E78" s="69"/>
      <c r="F78" s="113"/>
      <c r="G78" s="70">
        <f>G79</f>
        <v>263078</v>
      </c>
      <c r="H78" s="70">
        <f t="shared" ref="H78:J78" si="19">H79</f>
        <v>263078</v>
      </c>
      <c r="I78" s="70">
        <f t="shared" si="19"/>
        <v>0</v>
      </c>
      <c r="J78" s="70">
        <f t="shared" si="19"/>
        <v>0</v>
      </c>
      <c r="K78" s="15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3"/>
      <c r="PN78" s="3"/>
      <c r="PO78" s="3"/>
      <c r="PP78" s="3"/>
      <c r="PQ78" s="3"/>
      <c r="PR78" s="3"/>
      <c r="PS78" s="3"/>
      <c r="PT78" s="3"/>
      <c r="PU78" s="3"/>
      <c r="PV78" s="3"/>
      <c r="PW78" s="3"/>
      <c r="PX78" s="3"/>
      <c r="PY78" s="3"/>
      <c r="PZ78" s="3"/>
      <c r="QA78" s="3"/>
      <c r="QB78" s="3"/>
      <c r="QC78" s="3"/>
      <c r="QD78" s="3"/>
      <c r="QE78" s="3"/>
      <c r="QF78" s="3"/>
      <c r="QG78" s="3"/>
      <c r="QH78" s="3"/>
      <c r="QI78" s="3"/>
      <c r="QJ78" s="3"/>
      <c r="QK78" s="3"/>
      <c r="QL78" s="3"/>
      <c r="QM78" s="3"/>
      <c r="QN78" s="3"/>
      <c r="QO78" s="3"/>
      <c r="QP78" s="3"/>
      <c r="QQ78" s="3"/>
      <c r="QR78" s="3"/>
      <c r="QS78" s="3"/>
      <c r="QT78" s="3"/>
      <c r="QU78" s="3"/>
      <c r="QV78" s="3"/>
      <c r="QW78" s="3"/>
      <c r="QX78" s="3"/>
      <c r="QY78" s="3"/>
      <c r="QZ78" s="3"/>
      <c r="RA78" s="3"/>
      <c r="RB78" s="3"/>
      <c r="RC78" s="3"/>
      <c r="RD78" s="3"/>
      <c r="RE78" s="3"/>
      <c r="RF78" s="3"/>
      <c r="RG78" s="3"/>
      <c r="RH78" s="3"/>
      <c r="RI78" s="3"/>
      <c r="RJ78" s="3"/>
      <c r="RK78" s="3"/>
      <c r="RL78" s="3"/>
      <c r="RM78" s="3"/>
      <c r="RN78" s="3"/>
      <c r="RO78" s="3"/>
      <c r="RP78" s="3"/>
      <c r="RQ78" s="3"/>
      <c r="RR78" s="3"/>
      <c r="RS78" s="3"/>
      <c r="RT78" s="3"/>
      <c r="RU78" s="3"/>
      <c r="RV78" s="3"/>
      <c r="RW78" s="3"/>
      <c r="RX78" s="3"/>
      <c r="RY78" s="3"/>
      <c r="RZ78" s="3"/>
      <c r="SA78" s="3"/>
      <c r="SB78" s="3"/>
      <c r="SC78" s="3"/>
      <c r="SD78" s="3"/>
      <c r="SE78" s="3"/>
      <c r="SF78" s="3"/>
      <c r="SG78" s="3"/>
      <c r="SH78" s="3"/>
      <c r="SI78" s="3"/>
      <c r="SJ78" s="3"/>
      <c r="SK78" s="3"/>
      <c r="SL78" s="3"/>
      <c r="SM78" s="3"/>
      <c r="SN78" s="3"/>
      <c r="SO78" s="3"/>
      <c r="SP78" s="3"/>
      <c r="SQ78" s="3"/>
      <c r="SR78" s="3"/>
      <c r="SS78" s="3"/>
      <c r="ST78" s="3"/>
      <c r="SU78" s="3"/>
      <c r="SV78" s="3"/>
      <c r="SW78" s="3"/>
      <c r="SX78" s="3"/>
      <c r="SY78" s="3"/>
      <c r="SZ78" s="3"/>
      <c r="TA78" s="3"/>
      <c r="TB78" s="3"/>
      <c r="TC78" s="3"/>
      <c r="TD78" s="3"/>
      <c r="TE78" s="3"/>
      <c r="TF78" s="3"/>
      <c r="TG78" s="3"/>
      <c r="TH78" s="3"/>
      <c r="TI78" s="3"/>
      <c r="TJ78" s="3"/>
      <c r="TK78" s="3"/>
      <c r="TL78" s="3"/>
      <c r="TM78" s="3"/>
      <c r="TN78" s="3"/>
      <c r="TO78" s="3"/>
      <c r="TP78" s="3"/>
      <c r="TQ78" s="3"/>
      <c r="TR78" s="3"/>
      <c r="TS78" s="3"/>
      <c r="TT78" s="3"/>
      <c r="TU78" s="3"/>
      <c r="TV78" s="3"/>
      <c r="TW78" s="3"/>
      <c r="TX78" s="3"/>
      <c r="TY78" s="3"/>
      <c r="TZ78" s="3"/>
      <c r="UA78" s="3"/>
      <c r="UB78" s="3"/>
      <c r="UC78" s="3"/>
      <c r="UD78" s="3"/>
      <c r="UE78" s="3"/>
      <c r="UF78" s="3"/>
      <c r="UG78" s="3"/>
      <c r="UH78" s="3"/>
      <c r="UI78" s="3"/>
      <c r="UJ78" s="3"/>
      <c r="UK78" s="3"/>
      <c r="UL78" s="3"/>
      <c r="UM78" s="3"/>
      <c r="UN78" s="3"/>
      <c r="UO78" s="3"/>
      <c r="UP78" s="3"/>
      <c r="UQ78" s="3"/>
      <c r="UR78" s="3"/>
      <c r="US78" s="3"/>
      <c r="UT78" s="3"/>
      <c r="UU78" s="3"/>
      <c r="UV78" s="3"/>
      <c r="UW78" s="3"/>
      <c r="UX78" s="3"/>
      <c r="UY78" s="3"/>
      <c r="UZ78" s="3"/>
      <c r="VA78" s="3"/>
      <c r="VB78" s="3"/>
      <c r="VC78" s="3"/>
      <c r="VD78" s="3"/>
      <c r="VE78" s="3"/>
      <c r="VF78" s="3"/>
      <c r="VG78" s="3"/>
      <c r="VH78" s="3"/>
      <c r="VI78" s="3"/>
      <c r="VJ78" s="3"/>
      <c r="VK78" s="3"/>
      <c r="VL78" s="3"/>
      <c r="VM78" s="3"/>
      <c r="VN78" s="3"/>
      <c r="VO78" s="3"/>
      <c r="VP78" s="3"/>
      <c r="VQ78" s="3"/>
      <c r="VR78" s="3"/>
      <c r="VS78" s="3"/>
      <c r="VT78" s="3"/>
      <c r="VU78" s="3"/>
      <c r="VV78" s="3"/>
      <c r="VW78" s="3"/>
      <c r="VX78" s="3"/>
      <c r="VY78" s="3"/>
      <c r="VZ78" s="3"/>
      <c r="WA78" s="3"/>
      <c r="WB78" s="3"/>
      <c r="WC78" s="3"/>
      <c r="WD78" s="3"/>
      <c r="WE78" s="3"/>
      <c r="WF78" s="3"/>
      <c r="WG78" s="3"/>
      <c r="WH78" s="3"/>
      <c r="WI78" s="3"/>
      <c r="WJ78" s="3"/>
      <c r="WK78" s="3"/>
      <c r="WL78" s="3"/>
      <c r="WM78" s="3"/>
      <c r="WN78" s="3"/>
      <c r="WO78" s="3"/>
      <c r="WP78" s="3"/>
      <c r="WQ78" s="3"/>
      <c r="WR78" s="3"/>
      <c r="WS78" s="3"/>
      <c r="WT78" s="3"/>
      <c r="WU78" s="3"/>
      <c r="WV78" s="3"/>
      <c r="WW78" s="3"/>
      <c r="WX78" s="3"/>
      <c r="WY78" s="3"/>
      <c r="WZ78" s="3"/>
      <c r="XA78" s="3"/>
      <c r="XB78" s="3"/>
      <c r="XC78" s="3"/>
      <c r="XD78" s="3"/>
      <c r="XE78" s="3"/>
      <c r="XF78" s="3"/>
      <c r="XG78" s="3"/>
      <c r="XH78" s="3"/>
      <c r="XI78" s="3"/>
      <c r="XJ78" s="3"/>
      <c r="XK78" s="3"/>
      <c r="XL78" s="3"/>
      <c r="XM78" s="3"/>
      <c r="XN78" s="3"/>
      <c r="XO78" s="3"/>
      <c r="XP78" s="3"/>
      <c r="XQ78" s="3"/>
      <c r="XR78" s="3"/>
      <c r="XS78" s="3"/>
      <c r="XT78" s="3"/>
      <c r="XU78" s="3"/>
      <c r="XV78" s="3"/>
      <c r="XW78" s="3"/>
      <c r="XX78" s="3"/>
      <c r="XY78" s="3"/>
      <c r="XZ78" s="3"/>
      <c r="YA78" s="3"/>
      <c r="YB78" s="3"/>
      <c r="YC78" s="3"/>
      <c r="YD78" s="3"/>
      <c r="YE78" s="3"/>
      <c r="YF78" s="3"/>
      <c r="YG78" s="3"/>
      <c r="YH78" s="3"/>
      <c r="YI78" s="3"/>
      <c r="YJ78" s="3"/>
      <c r="YK78" s="3"/>
      <c r="YL78" s="3"/>
      <c r="YM78" s="3"/>
      <c r="YN78" s="3"/>
      <c r="YO78" s="3"/>
      <c r="YP78" s="3"/>
      <c r="YQ78" s="3"/>
      <c r="YR78" s="3"/>
      <c r="YS78" s="3"/>
      <c r="YT78" s="3"/>
      <c r="YU78" s="3"/>
      <c r="YV78" s="3"/>
      <c r="YW78" s="3"/>
      <c r="YX78" s="3"/>
      <c r="YY78" s="3"/>
      <c r="YZ78" s="3"/>
      <c r="ZA78" s="3"/>
      <c r="ZB78" s="3"/>
      <c r="ZC78" s="3"/>
      <c r="ZD78" s="3"/>
      <c r="ZE78" s="3"/>
      <c r="ZF78" s="3"/>
      <c r="ZG78" s="3"/>
      <c r="ZH78" s="3"/>
      <c r="ZI78" s="3"/>
      <c r="ZJ78" s="3"/>
      <c r="ZK78" s="3"/>
      <c r="ZL78" s="3"/>
      <c r="ZM78" s="3"/>
      <c r="ZN78" s="3"/>
      <c r="ZO78" s="3"/>
      <c r="ZP78" s="3"/>
      <c r="ZQ78" s="3"/>
      <c r="ZR78" s="3"/>
      <c r="ZS78" s="3"/>
      <c r="ZT78" s="3"/>
      <c r="ZU78" s="3"/>
      <c r="ZV78" s="3"/>
      <c r="ZW78" s="3"/>
      <c r="ZX78" s="3"/>
      <c r="ZY78" s="3"/>
      <c r="ZZ78" s="3"/>
      <c r="AAA78" s="3"/>
      <c r="AAB78" s="3"/>
      <c r="AAC78" s="3"/>
      <c r="AAD78" s="3"/>
      <c r="AAE78" s="3"/>
      <c r="AAF78" s="3"/>
      <c r="AAG78" s="3"/>
      <c r="AAH78" s="3"/>
      <c r="AAI78" s="3"/>
      <c r="AAJ78" s="3"/>
      <c r="AAK78" s="3"/>
      <c r="AAL78" s="3"/>
      <c r="AAM78" s="3"/>
      <c r="AAN78" s="3"/>
      <c r="AAO78" s="3"/>
      <c r="AAP78" s="3"/>
      <c r="AAQ78" s="3"/>
      <c r="AAR78" s="3"/>
      <c r="AAS78" s="3"/>
      <c r="AAT78" s="3"/>
      <c r="AAU78" s="3"/>
      <c r="AAV78" s="3"/>
      <c r="AAW78" s="3"/>
      <c r="AAX78" s="3"/>
      <c r="AAY78" s="3"/>
      <c r="AAZ78" s="3"/>
      <c r="ABA78" s="3"/>
      <c r="ABB78" s="3"/>
      <c r="ABC78" s="3"/>
      <c r="ABD78" s="3"/>
      <c r="ABE78" s="3"/>
      <c r="ABF78" s="3"/>
      <c r="ABG78" s="3"/>
      <c r="ABH78" s="3"/>
      <c r="ABI78" s="3"/>
      <c r="ABJ78" s="3"/>
      <c r="ABK78" s="3"/>
      <c r="ABL78" s="3"/>
      <c r="ABM78" s="3"/>
      <c r="ABN78" s="3"/>
      <c r="ABO78" s="3"/>
      <c r="ABP78" s="3"/>
      <c r="ABQ78" s="3"/>
      <c r="ABR78" s="3"/>
      <c r="ABS78" s="3"/>
      <c r="ABT78" s="3"/>
      <c r="ABU78" s="3"/>
      <c r="ABV78" s="3"/>
      <c r="ABW78" s="3"/>
      <c r="ABX78" s="3"/>
      <c r="ABY78" s="3"/>
      <c r="ABZ78" s="3"/>
      <c r="ACA78" s="3"/>
      <c r="ACB78" s="3"/>
      <c r="ACC78" s="3"/>
      <c r="ACD78" s="3"/>
      <c r="ACE78" s="3"/>
      <c r="ACF78" s="3"/>
      <c r="ACG78" s="3"/>
      <c r="ACH78" s="3"/>
      <c r="ACI78" s="3"/>
      <c r="ACJ78" s="3"/>
      <c r="ACK78" s="3"/>
      <c r="ACL78" s="3"/>
      <c r="ACM78" s="3"/>
      <c r="ACN78" s="3"/>
      <c r="ACO78" s="3"/>
      <c r="ACP78" s="3"/>
      <c r="ACQ78" s="3"/>
      <c r="ACR78" s="3"/>
      <c r="ACS78" s="3"/>
      <c r="ACT78" s="3"/>
      <c r="ACU78" s="3"/>
      <c r="ACV78" s="3"/>
      <c r="ACW78" s="3"/>
      <c r="ACX78" s="3"/>
      <c r="ACY78" s="3"/>
      <c r="ACZ78" s="3"/>
      <c r="ADA78" s="3"/>
      <c r="ADB78" s="3"/>
      <c r="ADC78" s="3"/>
      <c r="ADD78" s="3"/>
      <c r="ADE78" s="3"/>
      <c r="ADF78" s="3"/>
      <c r="ADG78" s="3"/>
      <c r="ADH78" s="3"/>
      <c r="ADI78" s="3"/>
      <c r="ADJ78" s="3"/>
      <c r="ADK78" s="3"/>
      <c r="ADL78" s="3"/>
      <c r="ADM78" s="3"/>
      <c r="ADN78" s="3"/>
      <c r="ADO78" s="3"/>
      <c r="ADP78" s="3"/>
      <c r="ADQ78" s="3"/>
      <c r="ADR78" s="3"/>
      <c r="ADS78" s="3"/>
      <c r="ADT78" s="3"/>
      <c r="ADU78" s="3"/>
      <c r="ADV78" s="3"/>
      <c r="ADW78" s="3"/>
      <c r="ADX78" s="3"/>
      <c r="ADY78" s="3"/>
      <c r="ADZ78" s="3"/>
      <c r="AEA78" s="3"/>
      <c r="AEB78" s="3"/>
      <c r="AEC78" s="3"/>
      <c r="AED78" s="3"/>
      <c r="AEE78" s="3"/>
      <c r="AEF78" s="3"/>
      <c r="AEG78" s="3"/>
      <c r="AEH78" s="3"/>
      <c r="AEI78" s="3"/>
      <c r="AEJ78" s="3"/>
      <c r="AEK78" s="3"/>
      <c r="AEL78" s="3"/>
      <c r="AEM78" s="3"/>
      <c r="AEN78" s="3"/>
      <c r="AEO78" s="3"/>
      <c r="AEP78" s="3"/>
      <c r="AEQ78" s="3"/>
      <c r="AER78" s="3"/>
      <c r="AES78" s="3"/>
      <c r="AET78" s="3"/>
      <c r="AEU78" s="3"/>
      <c r="AEV78" s="3"/>
      <c r="AEW78" s="3"/>
      <c r="AEX78" s="3"/>
      <c r="AEY78" s="3"/>
      <c r="AEZ78" s="3"/>
      <c r="AFA78" s="3"/>
      <c r="AFB78" s="3"/>
      <c r="AFC78" s="3"/>
      <c r="AFD78" s="3"/>
      <c r="AFE78" s="3"/>
      <c r="AFF78" s="3"/>
      <c r="AFG78" s="3"/>
      <c r="AFH78" s="3"/>
      <c r="AFI78" s="3"/>
      <c r="AFJ78" s="3"/>
      <c r="AFK78" s="3"/>
      <c r="AFL78" s="3"/>
      <c r="AFM78" s="3"/>
      <c r="AFN78" s="3"/>
      <c r="AFO78" s="3"/>
      <c r="AFP78" s="3"/>
      <c r="AFQ78" s="3"/>
      <c r="AFR78" s="3"/>
      <c r="AFS78" s="3"/>
      <c r="AFT78" s="3"/>
      <c r="AFU78" s="3"/>
      <c r="AFV78" s="3"/>
      <c r="AFW78" s="3"/>
      <c r="AFX78" s="3"/>
      <c r="AFY78" s="3"/>
      <c r="AFZ78" s="3"/>
      <c r="AGA78" s="3"/>
      <c r="AGB78" s="3"/>
      <c r="AGC78" s="3"/>
      <c r="AGD78" s="3"/>
      <c r="AGE78" s="3"/>
      <c r="AGF78" s="3"/>
      <c r="AGG78" s="3"/>
      <c r="AGH78" s="3"/>
      <c r="AGI78" s="3"/>
      <c r="AGJ78" s="3"/>
      <c r="AGK78" s="3"/>
      <c r="AGL78" s="3"/>
      <c r="AGM78" s="3"/>
      <c r="AGN78" s="3"/>
      <c r="AGO78" s="3"/>
      <c r="AGP78" s="3"/>
      <c r="AGQ78" s="3"/>
      <c r="AGR78" s="3"/>
      <c r="AGS78" s="3"/>
      <c r="AGT78" s="3"/>
      <c r="AGU78" s="3"/>
      <c r="AGV78" s="3"/>
      <c r="AGW78" s="3"/>
      <c r="AGX78" s="3"/>
      <c r="AGY78" s="3"/>
      <c r="AGZ78" s="3"/>
      <c r="AHA78" s="3"/>
      <c r="AHB78" s="3"/>
      <c r="AHC78" s="3"/>
      <c r="AHD78" s="3"/>
      <c r="AHE78" s="3"/>
      <c r="AHF78" s="3"/>
      <c r="AHG78" s="3"/>
      <c r="AHH78" s="3"/>
      <c r="AHI78" s="3"/>
      <c r="AHJ78" s="3"/>
      <c r="AHK78" s="3"/>
      <c r="AHL78" s="3"/>
      <c r="AHM78" s="3"/>
      <c r="AHN78" s="3"/>
      <c r="AHO78" s="3"/>
      <c r="AHP78" s="3"/>
      <c r="AHQ78" s="3"/>
      <c r="AHR78" s="3"/>
      <c r="AHS78" s="3"/>
      <c r="AHT78" s="3"/>
      <c r="AHU78" s="3"/>
      <c r="AHV78" s="3"/>
      <c r="AHW78" s="3"/>
      <c r="AHX78" s="3"/>
      <c r="AHY78" s="3"/>
      <c r="AHZ78" s="3"/>
      <c r="AIA78" s="3"/>
      <c r="AIB78" s="3"/>
      <c r="AIC78" s="3"/>
      <c r="AID78" s="3"/>
      <c r="AIE78" s="3"/>
      <c r="AIF78" s="3"/>
      <c r="AIG78" s="3"/>
      <c r="AIH78" s="3"/>
      <c r="AII78" s="3"/>
      <c r="AIJ78" s="3"/>
      <c r="AIK78" s="3"/>
      <c r="AIL78" s="3"/>
      <c r="AIM78" s="3"/>
      <c r="AIN78" s="3"/>
      <c r="AIO78" s="3"/>
      <c r="AIP78" s="3"/>
      <c r="AIQ78" s="3"/>
      <c r="AIR78" s="3"/>
      <c r="AIS78" s="3"/>
      <c r="AIT78" s="3"/>
      <c r="AIU78" s="3"/>
      <c r="AIV78" s="3"/>
      <c r="AIW78" s="3"/>
      <c r="AIX78" s="3"/>
      <c r="AIY78" s="3"/>
      <c r="AIZ78" s="3"/>
      <c r="AJA78" s="3"/>
      <c r="AJB78" s="3"/>
      <c r="AJC78" s="3"/>
      <c r="AJD78" s="3"/>
      <c r="AJE78" s="3"/>
      <c r="AJF78" s="3"/>
      <c r="AJG78" s="3"/>
      <c r="AJH78" s="3"/>
      <c r="AJI78" s="3"/>
      <c r="AJJ78" s="3"/>
      <c r="AJK78" s="3"/>
      <c r="AJL78" s="3"/>
      <c r="AJM78" s="3"/>
      <c r="AJN78" s="3"/>
      <c r="AJO78" s="3"/>
      <c r="AJP78" s="3"/>
      <c r="AJQ78" s="3"/>
      <c r="AJR78" s="3"/>
      <c r="AJS78" s="3"/>
      <c r="AJT78" s="3"/>
      <c r="AJU78" s="3"/>
      <c r="AJV78" s="3"/>
      <c r="AJW78" s="3"/>
      <c r="AJX78" s="3"/>
      <c r="AJY78" s="3"/>
      <c r="AJZ78" s="3"/>
      <c r="AKA78" s="3"/>
      <c r="AKB78" s="3"/>
      <c r="AKC78" s="3"/>
      <c r="AKD78" s="3"/>
      <c r="AKE78" s="3"/>
      <c r="AKF78" s="3"/>
      <c r="AKG78" s="3"/>
      <c r="AKH78" s="3"/>
      <c r="AKI78" s="3"/>
      <c r="AKJ78" s="3"/>
      <c r="AKK78" s="3"/>
      <c r="AKL78" s="3"/>
      <c r="AKM78" s="3"/>
      <c r="AKN78" s="3"/>
      <c r="AKO78" s="3"/>
      <c r="AKP78" s="3"/>
      <c r="AKQ78" s="3"/>
      <c r="AKR78" s="3"/>
      <c r="AKS78" s="3"/>
      <c r="AKT78" s="3"/>
      <c r="AKU78" s="3"/>
      <c r="AKV78" s="3"/>
      <c r="AKW78" s="3"/>
      <c r="AKX78" s="3"/>
      <c r="AKY78" s="3"/>
      <c r="AKZ78" s="3"/>
      <c r="ALA78" s="3"/>
      <c r="ALB78" s="3"/>
      <c r="ALC78" s="3"/>
      <c r="ALD78" s="3"/>
      <c r="ALE78" s="3"/>
      <c r="ALF78" s="3"/>
      <c r="ALG78" s="3"/>
      <c r="ALH78" s="3"/>
      <c r="ALI78" s="3"/>
      <c r="ALJ78" s="3"/>
      <c r="ALK78" s="3"/>
      <c r="ALL78" s="3"/>
      <c r="ALM78" s="3"/>
      <c r="ALN78" s="3"/>
      <c r="ALO78" s="3"/>
      <c r="ALP78" s="3"/>
      <c r="ALQ78" s="3"/>
      <c r="ALR78" s="3"/>
      <c r="ALS78" s="3"/>
      <c r="ALT78" s="3"/>
      <c r="ALU78" s="3"/>
      <c r="ALV78" s="3"/>
      <c r="ALW78" s="3"/>
      <c r="ALX78" s="3"/>
      <c r="ALY78" s="3"/>
      <c r="ALZ78" s="3"/>
      <c r="AMA78" s="3"/>
      <c r="AMB78" s="3"/>
      <c r="AMC78" s="3"/>
      <c r="AMD78" s="3"/>
      <c r="AME78" s="3"/>
      <c r="AMF78" s="3"/>
      <c r="AMG78" s="3"/>
      <c r="AMH78" s="3"/>
      <c r="AMI78" s="3"/>
      <c r="AMJ78" s="3"/>
      <c r="AMK78" s="3"/>
    </row>
    <row r="79" spans="1:1025" ht="76.5" customHeight="1" x14ac:dyDescent="0.25">
      <c r="A79" s="57"/>
      <c r="B79" s="57"/>
      <c r="C79" s="57"/>
      <c r="D79" s="57"/>
      <c r="E79" s="49" t="s">
        <v>103</v>
      </c>
      <c r="F79" s="106" t="s">
        <v>104</v>
      </c>
      <c r="G79" s="19">
        <f t="shared" ref="G79" si="20">H79+I79</f>
        <v>263078</v>
      </c>
      <c r="H79" s="24">
        <v>263078</v>
      </c>
      <c r="I79" s="23">
        <v>0</v>
      </c>
      <c r="J79" s="24">
        <v>0</v>
      </c>
      <c r="K79" s="15"/>
    </row>
    <row r="80" spans="1:1025" ht="30" customHeight="1" x14ac:dyDescent="0.25">
      <c r="A80" s="71">
        <v>3719770</v>
      </c>
      <c r="B80" s="71" t="s">
        <v>77</v>
      </c>
      <c r="C80" s="71" t="s">
        <v>78</v>
      </c>
      <c r="D80" s="72" t="s">
        <v>79</v>
      </c>
      <c r="E80" s="62"/>
      <c r="F80" s="105"/>
      <c r="G80" s="19">
        <f>G81+G83+G84+G88+G89+G82</f>
        <v>2230227</v>
      </c>
      <c r="H80" s="19">
        <f>H81+H83+H84+H88+H89+H82</f>
        <v>2230227</v>
      </c>
      <c r="I80" s="19">
        <f>I81+I83+I84+I88+I89</f>
        <v>0</v>
      </c>
      <c r="J80" s="19">
        <f>J81+J83+J84+J88+J89</f>
        <v>0</v>
      </c>
      <c r="K80" s="29"/>
    </row>
    <row r="81" spans="1:11" ht="54" customHeight="1" x14ac:dyDescent="0.25">
      <c r="A81" s="4"/>
      <c r="B81" s="4"/>
      <c r="C81" s="4"/>
      <c r="D81" s="4"/>
      <c r="E81" s="49" t="str">
        <f>E17</f>
        <v>Програма розвитку охорони здоров’я   Білозірської сільської територіальної громади на 2021-2025 роки (зі змінами)</v>
      </c>
      <c r="F81" s="106" t="str">
        <f>F17</f>
        <v>рішення сільської ради від 22.12.2020 року № 4-23/VIII, зміни від 22.12.2021 № 25-18/VIII, 30.01.2023 №46-4/VIII, 28.02.2023 № 47-3/VIII</v>
      </c>
      <c r="G81" s="19">
        <f>H81+I81</f>
        <v>78552</v>
      </c>
      <c r="H81" s="50">
        <f>147241-H88</f>
        <v>78552</v>
      </c>
      <c r="I81" s="23">
        <v>0</v>
      </c>
      <c r="J81" s="24">
        <v>0</v>
      </c>
      <c r="K81" s="15"/>
    </row>
    <row r="82" spans="1:11" ht="129.75" customHeight="1" x14ac:dyDescent="0.25">
      <c r="A82" s="126"/>
      <c r="B82" s="126"/>
      <c r="C82" s="126"/>
      <c r="D82" s="22"/>
      <c r="E82" s="129" t="s">
        <v>162</v>
      </c>
      <c r="F82" s="110" t="s">
        <v>195</v>
      </c>
      <c r="G82" s="19">
        <f t="shared" ref="G82" si="21">H82+I82</f>
        <v>500000</v>
      </c>
      <c r="H82" s="24">
        <v>500000</v>
      </c>
      <c r="I82" s="23">
        <v>0</v>
      </c>
      <c r="J82" s="24">
        <v>0</v>
      </c>
      <c r="K82" s="15"/>
    </row>
    <row r="83" spans="1:11" ht="44.25" customHeight="1" x14ac:dyDescent="0.25">
      <c r="A83" s="4"/>
      <c r="B83" s="4"/>
      <c r="C83" s="4"/>
      <c r="D83" s="4"/>
      <c r="E83" s="49" t="s">
        <v>138</v>
      </c>
      <c r="F83" s="106" t="s">
        <v>139</v>
      </c>
      <c r="G83" s="19">
        <f t="shared" ref="G83" si="22">H83+I83</f>
        <v>71562</v>
      </c>
      <c r="H83" s="24">
        <v>71562</v>
      </c>
      <c r="I83" s="23">
        <v>0</v>
      </c>
      <c r="J83" s="24">
        <v>0</v>
      </c>
      <c r="K83" s="15"/>
    </row>
    <row r="84" spans="1:11" ht="45.75" customHeight="1" x14ac:dyDescent="0.25">
      <c r="A84" s="4"/>
      <c r="B84" s="4"/>
      <c r="C84" s="4"/>
      <c r="D84" s="4"/>
      <c r="E84" s="49" t="str">
        <f>E67</f>
        <v>Програма  «Забезпечення пожежної безпеки у Білозірській ТГ на 2021-2025 роки» (зі змінами)</v>
      </c>
      <c r="F84" s="112" t="str">
        <f>F67</f>
        <v>рішення сільської ради від 29.01.2024 року № 65-3/VIII</v>
      </c>
      <c r="G84" s="19">
        <f t="shared" ref="G84" si="23">H84+I84</f>
        <v>1363124</v>
      </c>
      <c r="H84" s="24">
        <v>1363124</v>
      </c>
      <c r="I84" s="23">
        <v>0</v>
      </c>
      <c r="J84" s="24">
        <v>0</v>
      </c>
      <c r="K84" s="15"/>
    </row>
    <row r="85" spans="1:11" ht="27.75" customHeight="1" x14ac:dyDescent="0.25">
      <c r="A85" s="130" t="s">
        <v>80</v>
      </c>
      <c r="B85" s="130" t="s">
        <v>12</v>
      </c>
      <c r="C85" s="130" t="s">
        <v>13</v>
      </c>
      <c r="D85" s="130" t="s">
        <v>82</v>
      </c>
      <c r="E85" s="131" t="s">
        <v>83</v>
      </c>
      <c r="F85" s="132" t="s">
        <v>84</v>
      </c>
      <c r="G85" s="130" t="s">
        <v>1</v>
      </c>
      <c r="H85" s="130" t="s">
        <v>11</v>
      </c>
      <c r="I85" s="130" t="s">
        <v>2</v>
      </c>
      <c r="J85" s="130"/>
      <c r="K85" s="15"/>
    </row>
    <row r="86" spans="1:11" ht="128.25" customHeight="1" x14ac:dyDescent="0.25">
      <c r="A86" s="130"/>
      <c r="B86" s="130"/>
      <c r="C86" s="130"/>
      <c r="D86" s="130"/>
      <c r="E86" s="131"/>
      <c r="F86" s="132"/>
      <c r="G86" s="130"/>
      <c r="H86" s="130"/>
      <c r="I86" s="16" t="s">
        <v>3</v>
      </c>
      <c r="J86" s="126" t="s">
        <v>14</v>
      </c>
      <c r="K86" s="15"/>
    </row>
    <row r="87" spans="1:11" x14ac:dyDescent="0.25">
      <c r="A87" s="126" t="s">
        <v>4</v>
      </c>
      <c r="B87" s="126" t="s">
        <v>5</v>
      </c>
      <c r="C87" s="126" t="s">
        <v>6</v>
      </c>
      <c r="D87" s="126" t="s">
        <v>7</v>
      </c>
      <c r="E87" s="127" t="s">
        <v>8</v>
      </c>
      <c r="F87" s="125" t="s">
        <v>9</v>
      </c>
      <c r="G87" s="126" t="s">
        <v>85</v>
      </c>
      <c r="H87" s="126" t="s">
        <v>86</v>
      </c>
      <c r="I87" s="16" t="s">
        <v>87</v>
      </c>
      <c r="J87" s="17" t="s">
        <v>88</v>
      </c>
      <c r="K87" s="15"/>
    </row>
    <row r="88" spans="1:11" ht="36" customHeight="1" x14ac:dyDescent="0.25">
      <c r="A88" s="4"/>
      <c r="B88" s="4"/>
      <c r="C88" s="4"/>
      <c r="D88" s="4"/>
      <c r="E88" s="49" t="s">
        <v>111</v>
      </c>
      <c r="F88" s="106" t="s">
        <v>112</v>
      </c>
      <c r="G88" s="19">
        <f>H88+I88</f>
        <v>68689</v>
      </c>
      <c r="H88" s="50">
        <v>68689</v>
      </c>
      <c r="I88" s="23">
        <v>0</v>
      </c>
      <c r="J88" s="24">
        <v>0</v>
      </c>
      <c r="K88" s="15"/>
    </row>
    <row r="89" spans="1:11" ht="77.25" customHeight="1" x14ac:dyDescent="0.25">
      <c r="A89" s="57"/>
      <c r="B89" s="57"/>
      <c r="C89" s="57"/>
      <c r="D89" s="57"/>
      <c r="E89" s="128" t="s">
        <v>163</v>
      </c>
      <c r="F89" s="114" t="s">
        <v>191</v>
      </c>
      <c r="G89" s="19">
        <f>H89+I89</f>
        <v>148300</v>
      </c>
      <c r="H89" s="50">
        <v>148300</v>
      </c>
      <c r="I89" s="23">
        <v>0</v>
      </c>
      <c r="J89" s="24">
        <v>0</v>
      </c>
      <c r="K89" s="15"/>
    </row>
    <row r="90" spans="1:11" s="3" customFormat="1" ht="51" x14ac:dyDescent="0.2">
      <c r="A90" s="84">
        <v>3719800</v>
      </c>
      <c r="B90" s="84">
        <v>9800</v>
      </c>
      <c r="C90" s="89" t="s">
        <v>78</v>
      </c>
      <c r="D90" s="85" t="s">
        <v>170</v>
      </c>
      <c r="E90" s="85"/>
      <c r="F90" s="115"/>
      <c r="G90" s="70">
        <f>SUM(G91:G93)</f>
        <v>630000</v>
      </c>
      <c r="H90" s="70">
        <f>SUM(H91:H93)</f>
        <v>130000</v>
      </c>
      <c r="I90" s="70">
        <f>SUM(I91:I93)</f>
        <v>500000</v>
      </c>
      <c r="J90" s="70">
        <f>SUM(J91:J93)</f>
        <v>500000</v>
      </c>
      <c r="K90" s="15"/>
    </row>
    <row r="91" spans="1:11" s="3" customFormat="1" ht="51" x14ac:dyDescent="0.2">
      <c r="A91" s="84"/>
      <c r="B91" s="84"/>
      <c r="C91" s="89"/>
      <c r="D91" s="85"/>
      <c r="E91" s="85" t="s">
        <v>184</v>
      </c>
      <c r="F91" s="115" t="s">
        <v>193</v>
      </c>
      <c r="G91" s="92">
        <f t="shared" ref="G91" si="24">H91+I91</f>
        <v>500000</v>
      </c>
      <c r="H91" s="70">
        <v>0</v>
      </c>
      <c r="I91" s="94">
        <v>500000</v>
      </c>
      <c r="J91" s="94">
        <f>I91</f>
        <v>500000</v>
      </c>
      <c r="K91" s="15"/>
    </row>
    <row r="92" spans="1:11" s="3" customFormat="1" ht="25.5" x14ac:dyDescent="0.2">
      <c r="A92" s="84"/>
      <c r="B92" s="84"/>
      <c r="C92" s="89"/>
      <c r="D92" s="85"/>
      <c r="E92" s="85" t="s">
        <v>180</v>
      </c>
      <c r="F92" s="115" t="s">
        <v>194</v>
      </c>
      <c r="G92" s="92">
        <f t="shared" ref="G92" si="25">H92+I92</f>
        <v>50000</v>
      </c>
      <c r="H92" s="70">
        <v>50000</v>
      </c>
      <c r="I92" s="94">
        <v>0</v>
      </c>
      <c r="J92" s="93">
        <v>0</v>
      </c>
      <c r="K92" s="15"/>
    </row>
    <row r="93" spans="1:11" s="96" customFormat="1" ht="44.25" customHeight="1" x14ac:dyDescent="0.2">
      <c r="A93" s="90"/>
      <c r="B93" s="90"/>
      <c r="C93" s="89"/>
      <c r="D93" s="91"/>
      <c r="E93" s="91" t="s">
        <v>171</v>
      </c>
      <c r="F93" s="116" t="s">
        <v>192</v>
      </c>
      <c r="G93" s="92">
        <f t="shared" ref="G93" si="26">H93+I93</f>
        <v>80000</v>
      </c>
      <c r="H93" s="93">
        <v>80000</v>
      </c>
      <c r="I93" s="94">
        <v>0</v>
      </c>
      <c r="J93" s="93">
        <v>0</v>
      </c>
      <c r="K93" s="95"/>
    </row>
    <row r="94" spans="1:11" x14ac:dyDescent="0.25">
      <c r="A94" s="4" t="s">
        <v>113</v>
      </c>
      <c r="B94" s="4" t="s">
        <v>113</v>
      </c>
      <c r="C94" s="4" t="s">
        <v>113</v>
      </c>
      <c r="D94" s="18" t="s">
        <v>81</v>
      </c>
      <c r="E94" s="62" t="s">
        <v>113</v>
      </c>
      <c r="F94" s="117" t="s">
        <v>113</v>
      </c>
      <c r="G94" s="19">
        <f>G75+G12</f>
        <v>17046614</v>
      </c>
      <c r="H94" s="19">
        <f>H75+H12</f>
        <v>12599914</v>
      </c>
      <c r="I94" s="19">
        <f>I75+I12</f>
        <v>4446700</v>
      </c>
      <c r="J94" s="19">
        <f>J75+J12</f>
        <v>4434400</v>
      </c>
      <c r="K94" s="29"/>
    </row>
    <row r="95" spans="1:11" s="14" customFormat="1" x14ac:dyDescent="0.25">
      <c r="A95" s="30"/>
      <c r="B95" s="30"/>
      <c r="C95" s="30"/>
      <c r="D95" s="30"/>
      <c r="E95" s="67"/>
      <c r="F95" s="118"/>
      <c r="G95" s="55"/>
      <c r="H95" s="55"/>
      <c r="I95" s="55"/>
      <c r="J95" s="55"/>
    </row>
    <row r="96" spans="1:11" s="14" customFormat="1" x14ac:dyDescent="0.25">
      <c r="A96" s="30"/>
      <c r="B96" s="30"/>
      <c r="C96" s="30"/>
      <c r="D96" s="30"/>
      <c r="E96" s="67"/>
      <c r="F96" s="118"/>
      <c r="G96" s="30"/>
      <c r="H96" s="30"/>
      <c r="I96" s="30"/>
      <c r="J96" s="30"/>
      <c r="K96" s="30"/>
    </row>
    <row r="97" spans="4:7" s="31" customFormat="1" ht="30.75" customHeight="1" x14ac:dyDescent="0.3">
      <c r="D97" s="31" t="s">
        <v>187</v>
      </c>
      <c r="E97" s="68"/>
      <c r="F97" s="119"/>
      <c r="G97" s="31" t="s">
        <v>188</v>
      </c>
    </row>
    <row r="100" spans="4:7" x14ac:dyDescent="0.25">
      <c r="G100" s="99"/>
    </row>
  </sheetData>
  <mergeCells count="70">
    <mergeCell ref="F85:F86"/>
    <mergeCell ref="G85:G86"/>
    <mergeCell ref="H85:H86"/>
    <mergeCell ref="I85:J85"/>
    <mergeCell ref="A85:A86"/>
    <mergeCell ref="B85:B86"/>
    <mergeCell ref="C85:C86"/>
    <mergeCell ref="D85:D86"/>
    <mergeCell ref="E85:E86"/>
    <mergeCell ref="F71:F72"/>
    <mergeCell ref="G71:G72"/>
    <mergeCell ref="H71:H72"/>
    <mergeCell ref="I71:J71"/>
    <mergeCell ref="A71:A72"/>
    <mergeCell ref="B71:B72"/>
    <mergeCell ref="C71:C72"/>
    <mergeCell ref="D71:D72"/>
    <mergeCell ref="E71:E72"/>
    <mergeCell ref="H57:H58"/>
    <mergeCell ref="I57:J57"/>
    <mergeCell ref="A44:A45"/>
    <mergeCell ref="B44:B45"/>
    <mergeCell ref="C44:C45"/>
    <mergeCell ref="D44:D45"/>
    <mergeCell ref="E44:E45"/>
    <mergeCell ref="A57:A58"/>
    <mergeCell ref="B57:B58"/>
    <mergeCell ref="C57:C58"/>
    <mergeCell ref="D57:D58"/>
    <mergeCell ref="E57:E58"/>
    <mergeCell ref="F57:F58"/>
    <mergeCell ref="G57:G58"/>
    <mergeCell ref="F44:F45"/>
    <mergeCell ref="G44:G45"/>
    <mergeCell ref="H44:H45"/>
    <mergeCell ref="H32:H33"/>
    <mergeCell ref="I44:J44"/>
    <mergeCell ref="I32:J32"/>
    <mergeCell ref="F32:F33"/>
    <mergeCell ref="G32:G33"/>
    <mergeCell ref="I21:J21"/>
    <mergeCell ref="A21:A22"/>
    <mergeCell ref="B21:B22"/>
    <mergeCell ref="C21:C22"/>
    <mergeCell ref="D21:D22"/>
    <mergeCell ref="E21:E22"/>
    <mergeCell ref="F21:F22"/>
    <mergeCell ref="G21:G22"/>
    <mergeCell ref="H21:H22"/>
    <mergeCell ref="I1:J1"/>
    <mergeCell ref="F2:J2"/>
    <mergeCell ref="F3:J3"/>
    <mergeCell ref="B5:K5"/>
    <mergeCell ref="B7:E7"/>
    <mergeCell ref="G4:J4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B8:E8"/>
    <mergeCell ref="A32:A33"/>
    <mergeCell ref="B32:B33"/>
    <mergeCell ref="C32:C33"/>
    <mergeCell ref="D32:D33"/>
    <mergeCell ref="E32:E33"/>
  </mergeCells>
  <pageMargins left="0.7" right="0.7" top="0.75" bottom="0.75" header="0.51180555555555496" footer="0.51180555555555496"/>
  <pageSetup paperSize="9" scale="65" firstPageNumber="0" orientation="landscape" r:id="rId1"/>
  <rowBreaks count="5" manualBreakCount="5">
    <brk id="20" max="9" man="1"/>
    <brk id="31" max="9" man="1"/>
    <brk id="43" max="9" man="1"/>
    <brk id="56" max="9" man="1"/>
    <brk id="7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2024-03-21T10:18:34Z</cp:lastPrinted>
  <dcterms:created xsi:type="dcterms:W3CDTF">2006-09-16T00:00:00Z</dcterms:created>
  <dcterms:modified xsi:type="dcterms:W3CDTF">2024-03-21T12:26:42Z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