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1115" yWindow="-285" windowWidth="17685" windowHeight="11610" tabRatio="500"/>
  </bookViews>
  <sheets>
    <sheet name="додаток 6" sheetId="6" r:id="rId1"/>
  </sheets>
  <definedNames>
    <definedName name="_xlnm.Print_Area" localSheetId="0">'додаток 6'!$A$1:$J$119</definedName>
  </definedNames>
  <calcPr calcId="144525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101" i="6" l="1"/>
  <c r="I101" i="6"/>
  <c r="J101" i="6"/>
  <c r="G101" i="6"/>
  <c r="H81" i="6" l="1"/>
  <c r="H80" i="6"/>
  <c r="H39" i="6"/>
  <c r="I39" i="6"/>
  <c r="J39" i="6"/>
  <c r="G39" i="6"/>
  <c r="G115" i="6"/>
  <c r="H18" i="6"/>
  <c r="H56" i="6"/>
  <c r="I66" i="6"/>
  <c r="H27" i="6"/>
  <c r="H28" i="6"/>
  <c r="H36" i="6"/>
  <c r="H51" i="6"/>
  <c r="I72" i="6"/>
  <c r="J104" i="6" l="1"/>
  <c r="G104" i="6"/>
  <c r="H53" i="6" l="1"/>
  <c r="H17" i="6"/>
  <c r="H29" i="6" l="1"/>
  <c r="I17" i="6"/>
  <c r="J17" i="6" s="1"/>
  <c r="F54" i="6" l="1"/>
  <c r="F55" i="6" s="1"/>
  <c r="E54" i="6"/>
  <c r="E55" i="6" s="1"/>
  <c r="E83" i="6" l="1"/>
  <c r="E62" i="6"/>
  <c r="G112" i="6"/>
  <c r="G113" i="6"/>
  <c r="G114" i="6"/>
  <c r="I71" i="6" l="1"/>
  <c r="J71" i="6" s="1"/>
  <c r="H26" i="6"/>
  <c r="H31" i="6"/>
  <c r="H32" i="6"/>
  <c r="J60" i="6" l="1"/>
  <c r="G60" i="6"/>
  <c r="H38" i="6" l="1"/>
  <c r="H110" i="6" l="1"/>
  <c r="H83" i="6"/>
  <c r="H71" i="6"/>
  <c r="H92" i="6" l="1"/>
  <c r="I91" i="6" l="1"/>
  <c r="J91" i="6"/>
  <c r="J66" i="6"/>
  <c r="G96" i="6" l="1"/>
  <c r="H70" i="6" l="1"/>
  <c r="G103" i="6"/>
  <c r="J103" i="6"/>
  <c r="G106" i="6"/>
  <c r="J106" i="6"/>
  <c r="G105" i="6"/>
  <c r="J105" i="6"/>
  <c r="G71" i="6"/>
  <c r="J72" i="6"/>
  <c r="J70" i="6" s="1"/>
  <c r="G72" i="6" l="1"/>
  <c r="G70" i="6" s="1"/>
  <c r="I70" i="6"/>
  <c r="G32" i="6"/>
  <c r="G81" i="6"/>
  <c r="H47" i="6"/>
  <c r="H46" i="6"/>
  <c r="J79" i="6"/>
  <c r="J78" i="6" s="1"/>
  <c r="I79" i="6"/>
  <c r="I78" i="6" s="1"/>
  <c r="H79" i="6" l="1"/>
  <c r="G80" i="6"/>
  <c r="G111" i="6"/>
  <c r="G79" i="6" l="1"/>
  <c r="G78" i="6" s="1"/>
  <c r="H78" i="6"/>
  <c r="H84" i="6"/>
  <c r="I84" i="6"/>
  <c r="J84" i="6"/>
  <c r="H82" i="6"/>
  <c r="I82" i="6"/>
  <c r="J82" i="6"/>
  <c r="G83" i="6"/>
  <c r="G82" i="6" s="1"/>
  <c r="I74" i="6" l="1"/>
  <c r="H74" i="6"/>
  <c r="J74" i="6"/>
  <c r="J73" i="6" s="1"/>
  <c r="I73" i="6" l="1"/>
  <c r="H73" i="6" l="1"/>
  <c r="H61" i="6"/>
  <c r="H52" i="6" s="1"/>
  <c r="I61" i="6"/>
  <c r="I52" i="6" s="1"/>
  <c r="G62" i="6"/>
  <c r="G61" i="6" s="1"/>
  <c r="G63" i="6"/>
  <c r="J62" i="6" l="1"/>
  <c r="J61" i="6" s="1"/>
  <c r="J52" i="6" s="1"/>
  <c r="F98" i="6"/>
  <c r="G100" i="6" l="1"/>
  <c r="H40" i="6" l="1"/>
  <c r="J102" i="6" l="1"/>
  <c r="G102" i="6" l="1"/>
  <c r="H65" i="6"/>
  <c r="I65" i="6"/>
  <c r="J65" i="6"/>
  <c r="G66" i="6"/>
  <c r="G65" i="6" s="1"/>
  <c r="G110" i="6"/>
  <c r="G27" i="6" l="1"/>
  <c r="G31" i="6"/>
  <c r="H30" i="6" l="1"/>
  <c r="H19" i="6" s="1"/>
  <c r="G40" i="6"/>
  <c r="G55" i="6"/>
  <c r="H89" i="6" l="1"/>
  <c r="I89" i="6"/>
  <c r="I88" i="6" s="1"/>
  <c r="J89" i="6"/>
  <c r="J88" i="6" s="1"/>
  <c r="F21" i="6" l="1"/>
  <c r="F31" i="6" s="1"/>
  <c r="G90" i="6" l="1"/>
  <c r="G89" i="6" s="1"/>
  <c r="H42" i="6"/>
  <c r="G46" i="6" l="1"/>
  <c r="G47" i="6"/>
  <c r="I87" i="6" l="1"/>
  <c r="I86" i="6" s="1"/>
  <c r="J87" i="6"/>
  <c r="J86" i="6" s="1"/>
  <c r="G97" i="6"/>
  <c r="I68" i="6"/>
  <c r="I64" i="6" s="1"/>
  <c r="J68" i="6"/>
  <c r="J64" i="6" s="1"/>
  <c r="H68" i="6"/>
  <c r="H48" i="6"/>
  <c r="J42" i="6"/>
  <c r="I42" i="6"/>
  <c r="G29" i="6"/>
  <c r="G99" i="6"/>
  <c r="G98" i="6"/>
  <c r="E98" i="6"/>
  <c r="F92" i="6"/>
  <c r="E92" i="6"/>
  <c r="G85" i="6"/>
  <c r="G69" i="6"/>
  <c r="G54" i="6"/>
  <c r="G53" i="6"/>
  <c r="G50" i="6"/>
  <c r="G49" i="6"/>
  <c r="J48" i="6"/>
  <c r="I48" i="6"/>
  <c r="G38" i="6"/>
  <c r="G37" i="6" s="1"/>
  <c r="J37" i="6"/>
  <c r="I37" i="6"/>
  <c r="G36" i="6"/>
  <c r="J30" i="6"/>
  <c r="J19" i="6" s="1"/>
  <c r="I30" i="6"/>
  <c r="G30" i="6" s="1"/>
  <c r="G28" i="6"/>
  <c r="G26" i="6"/>
  <c r="G25" i="6"/>
  <c r="G21" i="6"/>
  <c r="F25" i="6"/>
  <c r="F28" i="6" s="1"/>
  <c r="E21" i="6"/>
  <c r="G20" i="6"/>
  <c r="I19" i="6"/>
  <c r="G18" i="6"/>
  <c r="F18" i="6"/>
  <c r="E18" i="6"/>
  <c r="G17" i="6"/>
  <c r="J16" i="6"/>
  <c r="I16" i="6"/>
  <c r="H16" i="6"/>
  <c r="G15" i="6"/>
  <c r="G14" i="6" s="1"/>
  <c r="J14" i="6"/>
  <c r="I14" i="6"/>
  <c r="G68" i="6" l="1"/>
  <c r="H64" i="6"/>
  <c r="G84" i="6"/>
  <c r="G67" i="6"/>
  <c r="H91" i="6"/>
  <c r="H88" i="6" s="1"/>
  <c r="E25" i="6"/>
  <c r="E28" i="6" s="1"/>
  <c r="E31" i="6"/>
  <c r="J41" i="6"/>
  <c r="H37" i="6"/>
  <c r="I41" i="6"/>
  <c r="I13" i="6" s="1"/>
  <c r="I12" i="6" s="1"/>
  <c r="I116" i="6" s="1"/>
  <c r="G56" i="6"/>
  <c r="G52" i="6" s="1"/>
  <c r="J13" i="6"/>
  <c r="J12" i="6" s="1"/>
  <c r="J116" i="6" s="1"/>
  <c r="G19" i="6"/>
  <c r="G42" i="6"/>
  <c r="G16" i="6"/>
  <c r="H14" i="6"/>
  <c r="G48" i="6"/>
  <c r="G51" i="6"/>
  <c r="G92" i="6"/>
  <c r="G91" i="6" s="1"/>
  <c r="G74" i="6" l="1"/>
  <c r="G73" i="6" s="1"/>
  <c r="H87" i="6"/>
  <c r="H86" i="6" s="1"/>
  <c r="G88" i="6"/>
  <c r="H41" i="6"/>
  <c r="H13" i="6" s="1"/>
  <c r="G41" i="6"/>
  <c r="K116" i="6" l="1"/>
  <c r="G87" i="6"/>
  <c r="G86" i="6" s="1"/>
  <c r="G13" i="6"/>
  <c r="G12" i="6" s="1"/>
  <c r="H12" i="6"/>
  <c r="H116" i="6" s="1"/>
  <c r="G116" i="6" l="1"/>
  <c r="G64" i="6"/>
</calcChain>
</file>

<file path=xl/sharedStrings.xml><?xml version="1.0" encoding="utf-8"?>
<sst xmlns="http://schemas.openxmlformats.org/spreadsheetml/2006/main" count="412" uniqueCount="223">
  <si>
    <t>(код бюджету)</t>
  </si>
  <si>
    <t>Усього</t>
  </si>
  <si>
    <t>Спеціальний фонд</t>
  </si>
  <si>
    <t>усього</t>
  </si>
  <si>
    <t>1</t>
  </si>
  <si>
    <t>2</t>
  </si>
  <si>
    <t>3</t>
  </si>
  <si>
    <t>4</t>
  </si>
  <si>
    <t>5</t>
  </si>
  <si>
    <t>6</t>
  </si>
  <si>
    <t>Загальний фонд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</si>
  <si>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</si>
  <si>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</si>
  <si>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у тому числі бюджет розвитку</t>
  </si>
  <si>
    <t>0200000</t>
  </si>
  <si>
    <t>Виконавчий комітет Білозірської сільської ради</t>
  </si>
  <si>
    <t>0210000</t>
  </si>
  <si>
    <t>0100</t>
  </si>
  <si>
    <t>ДЕРЖАВНЕ УПРАВЛІННЯ</t>
  </si>
  <si>
    <t>0212111</t>
  </si>
  <si>
    <t>0726</t>
  </si>
  <si>
    <t>Первинна медична допомога населенню, що надається центрами первинної медичної (медико-санітарної) допомоги</t>
  </si>
  <si>
    <t>0212152</t>
  </si>
  <si>
    <t>0763</t>
  </si>
  <si>
    <t>Інші програми та заходи у сфері охорони здоров’я</t>
  </si>
  <si>
    <t>СОЦІАЛЬНИЙ ЗАХИСТ ТА СОЦІАЛЬНЕ ЗАБЕЗПЕЧЕННЯ</t>
  </si>
  <si>
    <t>0213032</t>
  </si>
  <si>
    <t>3032</t>
  </si>
  <si>
    <t>1070</t>
  </si>
  <si>
    <t>Надання пільг окремим категоріям громадян з оплати послуг зв'язку</t>
  </si>
  <si>
    <t>0213033</t>
  </si>
  <si>
    <t>3033</t>
  </si>
  <si>
    <t>Компенсаційні виплати на пільговий проїзд автомобільним транспортом окремим категоріям громадян</t>
  </si>
  <si>
    <t>0213035</t>
  </si>
  <si>
    <t>3035</t>
  </si>
  <si>
    <t>Компенсаційні виплати за пільговий проїзд окремих категорій громадян на залізничному транспорті</t>
  </si>
  <si>
    <t>0213090</t>
  </si>
  <si>
    <t>Видатки на поховання учасників бойових дій та осіб з інвалідністю внаслідок війни</t>
  </si>
  <si>
    <t>0213160</t>
  </si>
  <si>
    <t>3160</t>
  </si>
  <si>
    <t>0213241</t>
  </si>
  <si>
    <t>Забезпечення діяльності інших закладів у сфері соціального захисту і соціального забезпечення</t>
  </si>
  <si>
    <t>0213242</t>
  </si>
  <si>
    <t>1090</t>
  </si>
  <si>
    <t>Інші заходи у сфері соціального захисту і соціального забезпечення</t>
  </si>
  <si>
    <t>0214082</t>
  </si>
  <si>
    <t>0829</t>
  </si>
  <si>
    <t>Інші заходи в галузі культури і мистецтва</t>
  </si>
  <si>
    <t>0810</t>
  </si>
  <si>
    <t>0216020</t>
  </si>
  <si>
    <t>6020</t>
  </si>
  <si>
    <t>0620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</si>
  <si>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</si>
  <si>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0216030</t>
  </si>
  <si>
    <t>6030</t>
  </si>
  <si>
    <t>Організація благоустрою населених пунктів</t>
  </si>
  <si>
    <t>0217130</t>
  </si>
  <si>
    <t>7130</t>
  </si>
  <si>
    <t>0421</t>
  </si>
  <si>
    <t>0217461</t>
  </si>
  <si>
    <t>7461</t>
  </si>
  <si>
    <t>0456</t>
  </si>
  <si>
    <t>0490</t>
  </si>
  <si>
    <t>0218230</t>
  </si>
  <si>
    <t>8230</t>
  </si>
  <si>
    <t>0380</t>
  </si>
  <si>
    <t>Інші заходи громадського порядку та безпеки</t>
  </si>
  <si>
    <t>8311</t>
  </si>
  <si>
    <t>0511</t>
  </si>
  <si>
    <t>Охорона та раціональне використання природних ресурсів</t>
  </si>
  <si>
    <t>0133</t>
  </si>
  <si>
    <t>3700000</t>
  </si>
  <si>
    <t>3710000</t>
  </si>
  <si>
    <t>9770</t>
  </si>
  <si>
    <t>0180</t>
  </si>
  <si>
    <t>Інші субвенції з місцевого бюджету</t>
  </si>
  <si>
    <t>Код Програмної класифікації видатків та кредитування місцевого бюджету</t>
  </si>
  <si>
    <t>УСЬОГО</t>
  </si>
  <si>
    <t>Найменування головного розпорядника коштів місцевого бюджету/відповідального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</si>
  <si>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Найменування
місцевої/регіональної програми</t>
  </si>
  <si>
    <t>Дата та номер документа, яким затверджено місцеву регіональну програму</t>
  </si>
  <si>
    <t>7</t>
  </si>
  <si>
    <t>8</t>
  </si>
  <si>
    <t>9</t>
  </si>
  <si>
    <t>10</t>
  </si>
  <si>
    <t>0210180</t>
  </si>
  <si>
    <t>Інша діяльність у сфері державного управління</t>
  </si>
  <si>
    <t>2111</t>
  </si>
  <si>
    <t>2152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</si>
  <si>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</si>
  <si>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3242</t>
  </si>
  <si>
    <t>4082</t>
  </si>
  <si>
    <t xml:space="preserve">Програма«Заходи з надання послуг по транспортуванню тіл померлих з місць виявлення на території Білозірської сільської ради на 2021-2025 роки»
</t>
  </si>
  <si>
    <t xml:space="preserve"> рішення сільської ради від 22.12.2020 року № 4-16/VIII</t>
  </si>
  <si>
    <t>Програма«Благоустрій населених пунктів на території Білозірської сільської ради на 2021-2025 роки»</t>
  </si>
  <si>
    <t xml:space="preserve"> рішення сільської ради від 22.12.2020 року № 4-11/VIII</t>
  </si>
  <si>
    <t>Здійснення  заходів із землеустрою</t>
  </si>
  <si>
    <t>Утримання та розвиток автомобільних доріг  та дорожньої інфраструктури за рахунок коштів місцевого бюджету</t>
  </si>
  <si>
    <t>Програма утримання та ремонту автомобільних доріг загального користування, у тому числі місцевого значення та вулиць і доріг комунальної власності Білозірсмької сільської ради на 2021-2025 роки</t>
  </si>
  <si>
    <t xml:space="preserve"> рішення сільської ради від 22.12.2020 року № 4-12/VIII</t>
  </si>
  <si>
    <t>Програма«Про забезпечення діяльності поліцейського офіцера громади в Білозірській ТГ на період 2021-2025 роки».</t>
  </si>
  <si>
    <t xml:space="preserve"> рішення сільської ради від 22.12.2020 року № 4-13/VIII</t>
  </si>
  <si>
    <t>Програма «Екологія 2021-2025».</t>
  </si>
  <si>
    <t xml:space="preserve"> рішення сільської ради від 22.12.2020 року № 4-27/VIII</t>
  </si>
  <si>
    <t>Фінансовий відділ Білозірської сільської ради</t>
  </si>
  <si>
    <t>МІЖБЮДЖЕТНІ ТРАНСФЕРТИ</t>
  </si>
  <si>
    <t>Програма «Призовна діяльність» на 2021-2025 рік.</t>
  </si>
  <si>
    <t xml:space="preserve"> рішення сільської ради від 22.12.2020 року № 4-29/VIII</t>
  </si>
  <si>
    <t>X</t>
  </si>
  <si>
    <t/>
  </si>
  <si>
    <t>"Про бюджет Білозірської сільської  територіальної громади  на 2024 рік" (2350100000)</t>
  </si>
  <si>
    <t>ЕКОНОМІЧНА ДІЯЛЬНІСТЬ</t>
  </si>
  <si>
    <t>0217350</t>
  </si>
  <si>
    <t>7350</t>
  </si>
  <si>
    <t>0443</t>
  </si>
  <si>
    <t>Розроблення схем планування та забудови територій (містобудівної документації)</t>
  </si>
  <si>
    <t>ІНША ДІЯЛЬНІСТЬ</t>
  </si>
  <si>
    <t>0218130</t>
  </si>
  <si>
    <t>8130</t>
  </si>
  <si>
    <t>0320</t>
  </si>
  <si>
    <t>Забезпечення діяльності місцевої та добровільної пожежної охорони</t>
  </si>
  <si>
    <t>ОХОРОНА ЗДОРОВ’Я</t>
  </si>
  <si>
    <t>Програма розвитку охорони здоров’я   Білозірської сільської територіальної громади на 2021-2025 роки (зі змінами)</t>
  </si>
  <si>
    <t>рішення сільської ради від 22.12.2020 року № 4-23/VIII, зміни від 22.12.2021 № 25-18/VIII, 30.01.2023 №46-4/VIII, 28.02.2023 № 47-3/VIII</t>
  </si>
  <si>
    <t>Комплекснаї програма «Турбота» Білозірської територіальної громади на 2021-2025 роки (зі змінами)</t>
  </si>
  <si>
    <t>КУЛЬТУРА I МИСТЕЦТВО</t>
  </si>
  <si>
    <t>ФIЗИЧНА КУЛЬТУРА I СПОРТ</t>
  </si>
  <si>
    <t>ЖИТЛОВО-КОМУНАЛЬНЕ ГОСПОДАРСТВО</t>
  </si>
  <si>
    <t>Програма «Організація суспільно корисних робіт для порушників, на яких судом накладено адміністративне стягнення у вигляді виконання суспільно корисних робіт, у Білозірській сільській раді на 2021-2025 роки»</t>
  </si>
  <si>
    <t xml:space="preserve"> рішення сільської ради від 22.12.2020 року № 4-19/VIII</t>
  </si>
  <si>
    <t>Програма  «Забезпечення пожежної безпеки у Білозірській ТГ на 2021-2025 роки» (зі змінами)</t>
  </si>
  <si>
    <t>Комплексної програми розвитку освіти  Білозірської сільської територіальної громади на 2021-2025 роки зі змінами</t>
  </si>
  <si>
    <t xml:space="preserve"> рішення сільської ради від 22.12.2020 року № 4-32/VIII, зміни від 22.12.2022 № 45-13/ VIII</t>
  </si>
  <si>
    <t>гривні</t>
  </si>
  <si>
    <t xml:space="preserve">Програми «Розвиток та фінансова підтримка комунального підприємства Ірдинське Білозірської сільської ради на 2024 рік».
</t>
  </si>
  <si>
    <t>Програма «Розвиток та фінансова підтримка комунального підприємства  Білозірської сільської ради на 2024  рік»</t>
  </si>
  <si>
    <t>0217680</t>
  </si>
  <si>
    <t>Членські внески до асоціацій органів місцевого самоврядування</t>
  </si>
  <si>
    <t>Програма «Членські внески на 2021-2025 роки» (зі змінами)</t>
  </si>
  <si>
    <t>Додаток 6</t>
  </si>
  <si>
    <t>рішення сільської ради від 26.09.2023 №  59-3/VIII</t>
  </si>
  <si>
    <t>Комплексна програма розвитку галузі культури Білозірської сільської територіальної громади  на 2021-2025 роки» (зі змінаим)</t>
  </si>
  <si>
    <t>Субвенція з місцевого бюджету на фінансове забезпечення будівництва, реконструкції, ремонту і утримання автомобільних доріг загального користування місцевого значення, вулиць і доріг комунальної власності у населених пунктах</t>
  </si>
  <si>
    <t>3719730</t>
  </si>
  <si>
    <t>9730</t>
  </si>
  <si>
    <t xml:space="preserve">до  рішення Білозірської сільської  ради   від 20.12.2023 № 64-35/VIII
</t>
  </si>
  <si>
    <t>Про комплексну програму щодо медичного, соціального забезпечення, адаптації, психологічної реабілітації, професійної підготовки (перепідготовки) осіб, які здійснювали заходи з оборони та захисту територіальної цілісності, незалежності та суверенітету України, починаючи з 2014 року, та членів їх сімей Білозірської сільської територіальної громади на 2023-2027 роки, (зі змінами)</t>
  </si>
  <si>
    <t xml:space="preserve">Програми «Єдності та підтримки громад України, що постраждали внаслідок бойових дій, терористичних актів, диверсій, спричинених збройною агресією російської федерації проти України на 2024-2027 роки» 
</t>
  </si>
  <si>
    <t>Програма розвитку фізичної культури і спорту Білозірської сільської територіальної громади  на 2021-2025 роки (зі змінами)</t>
  </si>
  <si>
    <t xml:space="preserve"> рішення сільської ради від 22.12.2020 року № 4-34/VIII, зміни від 29.01.2024 № 65-15/VIII </t>
  </si>
  <si>
    <t>0217351</t>
  </si>
  <si>
    <t>Розроблення комплексних планів просторового розвитку територій територіальних громад</t>
  </si>
  <si>
    <t>0215011</t>
  </si>
  <si>
    <t>Проведення навчально-тренувальних зборів і змагань з олімпійських видів спорту</t>
  </si>
  <si>
    <t>Субвенція з місцевого бюджету державному бюджету на виконання програм соціально-економічного розвитку регіонів</t>
  </si>
  <si>
    <t>Програма виплати однорозової грошової допомоги випускникам закладів загальної середньої освіти Білозірської сільської територіаольної громади із числа дітей-сиріт та дітей, позбавлених батьківського піклування у 2024-2029 роках.</t>
  </si>
  <si>
    <t>рішення сесії від 29 січня 2024 року  № 65-14 /VIII</t>
  </si>
  <si>
    <t>0213140</t>
  </si>
  <si>
    <t>3140</t>
  </si>
  <si>
    <t>1040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</si>
  <si>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</si>
  <si>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0218240</t>
  </si>
  <si>
    <t>Заходи та роботи з територіальної оборони</t>
  </si>
  <si>
    <t>Програма "Підтримка  діяльності органів виконавчої влади на 2021-2024 роки»</t>
  </si>
  <si>
    <t>Заходи із запобігання та ліквідації надзвичайних ситуацій та наслідків стихійного лиха</t>
  </si>
  <si>
    <t>рішення сесії від 28.02.2024 № 67-5/VІІІ</t>
  </si>
  <si>
    <t>Про затвердження Програми «Надання фінансової підтримки для матеріально-технічного забезпечення військової частини А 4507 на 2024 рік</t>
  </si>
  <si>
    <t>Програма підтримки територіальної оборони, інших сил безпеки, сил оборони та Збройних Сил України на 2023-2025роки</t>
  </si>
  <si>
    <t xml:space="preserve"> рішення сільської ради від 29.01.2024 року   №  65-2/VIII</t>
  </si>
  <si>
    <t xml:space="preserve">рішення сесії від  24.02.2021 року №8-20/VІІІ </t>
  </si>
  <si>
    <t>рішення сесії від 28.02.2024 року №  67-3/VIII</t>
  </si>
  <si>
    <t xml:space="preserve">рішення сесії від 29.03.2023 № 48-5/VІІІ </t>
  </si>
  <si>
    <t>Рішення сесія  від 21.03.2024 № від 69-1/VIІІ</t>
  </si>
  <si>
    <t>рішення сільської ради від 29.01.2024 року № 65-3/VIII</t>
  </si>
  <si>
    <t xml:space="preserve"> рішення сільської ради  від 28.02.2023 № 47-1/VIII</t>
  </si>
  <si>
    <t xml:space="preserve"> рішення сільської ради від  29.03.2023 № 48-4/VІІІ</t>
  </si>
  <si>
    <t>0217670</t>
  </si>
  <si>
    <t>7670</t>
  </si>
  <si>
    <t>Внески до статутного капіталу суб’єктів господарювання</t>
  </si>
  <si>
    <t>Секретар сільської ради</t>
  </si>
  <si>
    <t>Тетяна ДІБРОВА</t>
  </si>
  <si>
    <t>Розподіл витрат бюджету  Білозірської сільської територіальної громди на реалізацію місцевих/регіональних програм у 2024 році</t>
  </si>
  <si>
    <t>Програми «Забезпечення виконання судових рішень та виконавчих документів на 2023-2025 роки»</t>
  </si>
  <si>
    <t>Комплексна програма розвитку надання соціальних послуг КЗ «ЦНСП Білозірської сільської ради» на 2024 рік» (зі змінами)</t>
  </si>
  <si>
    <t xml:space="preserve"> рішення сільської ради від 20.12.2023 року № 64-32/VIII, зміни від 28.03.2024 №70-3/VIIІ</t>
  </si>
  <si>
    <t>Про затвердження Програми та Порядку безоплатного поховання померлих (загиблих) військовослужбовців на 2024-2025 роки (зі змінами)</t>
  </si>
  <si>
    <t xml:space="preserve"> рішення сільської ради від 28.03.2024 №70-1/VIIІ</t>
  </si>
  <si>
    <t xml:space="preserve">Програма  утримання та ремонту автомобільних доріг загального користування, у тому числі місцевого значення та вулиць і доріг комунальної власності Білозірсмької сільської ради на 2021-2025 роки </t>
  </si>
  <si>
    <t>Управління містобудування та архітектури Білозірської сільської ради</t>
  </si>
  <si>
    <t xml:space="preserve"> рішення сесії від 26.04.202 року № 71-3 /VIII</t>
  </si>
  <si>
    <t>Про затвердження Програми Білозірської сільської територіальної громади" Про підтримку Черкаського батальйону територіальної оборони в/ч А 7324" на 2022-2025роки</t>
  </si>
  <si>
    <t>рішення  виконавчого комітету Білозірської сільської ради  02.09.2022 року № 106</t>
  </si>
  <si>
    <t xml:space="preserve">рішення сільської ради від 22.12.2022 року № 45-21/VIII </t>
  </si>
  <si>
    <t>Програма «Надання фінансової підтримки для матеріально-технічного забезпечення військової частини А4648  на 2024 рік»</t>
  </si>
  <si>
    <t>рішення сесії від 26.04.2024 року  № 71-4 /VIII</t>
  </si>
  <si>
    <t xml:space="preserve"> рішення сільської ради від 13.12.2022 року №  44-2/VIII</t>
  </si>
  <si>
    <t>Про затвердження Програми забезпечення громадського порядку та громадської безпеки на території Білозірської сільської територіальної громади Черкаського району Черкаської області на 2022-2026 роки (зі змінами)</t>
  </si>
  <si>
    <t>0218110</t>
  </si>
  <si>
    <t xml:space="preserve"> рішення сільської ради від 22.12.2020.№ 4-36/VIII, зміни від 24.02.2021.№8-18/VІІI 30.11.2021.№ 23-7/VІІI, 22.12.2021.№ 25-25/VІІI 22.12.2022.№ 45-13/ VIII, 31.07.2024.№ 75-5/VIII,   рішення ВК 08.08.2022 №107
</t>
  </si>
  <si>
    <t xml:space="preserve"> рішення сільської ради  31.07.2024 №75-4/VIII</t>
  </si>
  <si>
    <t xml:space="preserve"> рішення сільської ради від  31.07.2024 №75-3/VIII</t>
  </si>
  <si>
    <t xml:space="preserve"> рішення сільської ради від 31.07.2024 №75-4/VIII</t>
  </si>
  <si>
    <t xml:space="preserve"> рішення сільської ради  31.07.2024 №75-3/VIII</t>
  </si>
  <si>
    <t>0217650</t>
  </si>
  <si>
    <t>7650</t>
  </si>
  <si>
    <t>Проведення експертної  грошової  оцінки  земельної ділянки чи права на неї</t>
  </si>
  <si>
    <t xml:space="preserve">рішення сесії від  10.10.2024 року №77-2/VІІІ </t>
  </si>
  <si>
    <t xml:space="preserve"> рішення сільської ради від 10.10.2024 року № 77-48/VIII</t>
  </si>
  <si>
    <t>Програма розвитку земельних відносин та містобудівної діяльності на території Білозірської сільської територіальної громади Черкаського району Черкаської області на 2024-2028 роки</t>
  </si>
  <si>
    <t>Програма створення  місцевої автоматизованої системи централізованого оповіщення Білозірської сільської територіальної громади на 2024 – 2025 роки</t>
  </si>
  <si>
    <t xml:space="preserve">Програма «Покращення якості надання адміністративних послуг територіального сервісного центру № 7141 регіонального сервісного центру ГСЦ МВС в Черкаській області (філії ГСЦ МВС) на 2024-2025 роки» </t>
  </si>
  <si>
    <t xml:space="preserve">Програма  протидії тероризму на території Білозірської сільської територіальної громади на 2021-2025 роки
</t>
  </si>
  <si>
    <t xml:space="preserve">рішення сесії від  31.07.2024  року №75-7/VІІІ </t>
  </si>
  <si>
    <t xml:space="preserve">рішення сесії від  11.11.2024 року №79-1/VІІІ </t>
  </si>
  <si>
    <t>Програма «Надання фінансової підтримки для матеріально-технічного забезпечення військової частини А4844  на 2024-2025 роки"</t>
  </si>
  <si>
    <t>Рішення сесія  від 11.11..2024 № від 79-4/VIІІ</t>
  </si>
  <si>
    <t>Рішення сесія  від 11.11.2024 № від 79-4/VIІІ</t>
  </si>
  <si>
    <t xml:space="preserve">Програма «Підтримка державної політики у сфері казначейського обслуговування бюджетних коштів  на 2024-2025 роки"
</t>
  </si>
  <si>
    <t>(в редакції рішення сесії  від  05.12.024 р.№ 80-2/VIII)</t>
  </si>
  <si>
    <t>рішення сесії від 05.12.2024 №80-1/VIII</t>
  </si>
  <si>
    <t xml:space="preserve">Програма забезпечення безперебійного функціонування системи казначейського обслуговування в Черкаській області на 2022-2025 роки 
</t>
  </si>
  <si>
    <t>рішення сесії від 29.11.2022 року № 43-1/VІІІ</t>
  </si>
  <si>
    <t>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</si>
</sst>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rgb="FF000000"/>
      <name val="Calibri"/>
      <family val="2"/>
      <charset val="1"/>
    </font>
    <font>
      <sz val="10"/>
      <name val="Arial"/>
      <family val="2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Calibri"/>
      <family val="2"/>
      <charset val="1"/>
    </font>
    <font>
      <sz val="11"/>
      <color theme="1"/>
      <name val="Calibri"/>
      <family val="2"/>
      <charset val="1"/>
    </font>
    <font>
      <sz val="8.5"/>
      <color theme="1"/>
      <name val="Times New Roman"/>
      <family val="1"/>
      <charset val="204"/>
    </font>
    <font>
      <b/>
      <sz val="8.5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5"/>
      <color indexed="8"/>
      <name val="Times New Roman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2F2F2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2F2F2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rgb="FFFFFFCC"/>
      </patternFill>
    </fill>
  </fills>
  <borders count="11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143">
    <xf numFmtId="0" fontId="0" fillId="0" borderId="0" xfId="0"/>
    <xf numFmtId="0" fontId="2" fillId="0" borderId="6" xfId="0" applyFont="1" applyBorder="1" applyAlignment="1" applyProtection="1">
      <alignment horizontal="center" vertical="center" wrapText="1"/>
    </xf>
    <xf numFmtId="0" fontId="2" fillId="0" borderId="7" xfId="0" applyFont="1" applyBorder="1" applyAlignment="1" applyProtection="1">
      <alignment vertical="center" wrapText="1"/>
    </xf>
    <xf numFmtId="4" fontId="2" fillId="0" borderId="2" xfId="0" applyNumberFormat="1" applyFont="1" applyBorder="1" applyAlignment="1" applyProtection="1">
      <alignment horizontal="right" vertical="center" wrapText="1"/>
    </xf>
    <xf numFmtId="0" fontId="2" fillId="0" borderId="0" xfId="0" applyFont="1" applyBorder="1" applyAlignment="1" applyProtection="1">
      <alignment horizontal="left" vertical="top" wrapText="1"/>
    </xf>
    <xf numFmtId="0" fontId="2" fillId="0" borderId="0" xfId="0" applyFont="1"/>
    <xf numFmtId="0" fontId="2" fillId="3" borderId="4" xfId="0" applyFont="1" applyFill="1" applyBorder="1" applyAlignment="1" applyProtection="1">
      <alignment vertical="center" wrapText="1"/>
    </xf>
    <xf numFmtId="0" fontId="3" fillId="0" borderId="6" xfId="0" applyFont="1" applyBorder="1" applyAlignment="1" applyProtection="1">
      <alignment horizontal="center" vertical="center" wrapText="1"/>
    </xf>
    <xf numFmtId="0" fontId="3" fillId="0" borderId="7" xfId="0" applyFont="1" applyBorder="1" applyAlignment="1" applyProtection="1">
      <alignment vertical="center" wrapText="1"/>
    </xf>
    <xf numFmtId="0" fontId="3" fillId="0" borderId="2" xfId="0" applyFont="1" applyBorder="1" applyAlignment="1" applyProtection="1">
      <alignment horizontal="left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 wrapText="1"/>
    </xf>
    <xf numFmtId="0" fontId="3" fillId="3" borderId="2" xfId="0" applyFont="1" applyFill="1" applyBorder="1" applyAlignment="1" applyProtection="1">
      <alignment horizontal="left" vertical="center" wrapText="1"/>
    </xf>
    <xf numFmtId="0" fontId="3" fillId="0" borderId="2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left" vertical="center" wrapText="1"/>
    </xf>
    <xf numFmtId="0" fontId="2" fillId="3" borderId="8" xfId="0" applyFont="1" applyFill="1" applyBorder="1" applyAlignment="1" applyProtection="1">
      <alignment horizontal="left" vertical="center" wrapText="1"/>
    </xf>
    <xf numFmtId="4" fontId="2" fillId="0" borderId="8" xfId="0" applyNumberFormat="1" applyFont="1" applyBorder="1" applyAlignment="1" applyProtection="1">
      <alignment horizontal="right" vertical="center" wrapText="1"/>
    </xf>
    <xf numFmtId="0" fontId="5" fillId="0" borderId="0" xfId="0" applyFont="1"/>
    <xf numFmtId="0" fontId="2" fillId="0" borderId="2" xfId="0" applyFont="1" applyBorder="1" applyAlignment="1" applyProtection="1">
      <alignment horizontal="left" vertical="center" wrapText="1"/>
    </xf>
    <xf numFmtId="0" fontId="2" fillId="3" borderId="2" xfId="0" applyFont="1" applyFill="1" applyBorder="1" applyAlignment="1" applyProtection="1">
      <alignment horizontal="center" vertical="center" wrapText="1"/>
    </xf>
    <xf numFmtId="0" fontId="2" fillId="3" borderId="2" xfId="0" applyFont="1" applyFill="1" applyBorder="1" applyAlignment="1" applyProtection="1">
      <alignment horizontal="left" vertical="center" wrapText="1"/>
    </xf>
    <xf numFmtId="4" fontId="3" fillId="0" borderId="2" xfId="0" applyNumberFormat="1" applyFont="1" applyBorder="1" applyAlignment="1" applyProtection="1">
      <alignment horizontal="right" vertical="center" wrapText="1"/>
    </xf>
    <xf numFmtId="4" fontId="3" fillId="0" borderId="3" xfId="0" applyNumberFormat="1" applyFont="1" applyBorder="1" applyAlignment="1" applyProtection="1">
      <alignment horizontal="right" vertical="center" wrapText="1"/>
    </xf>
    <xf numFmtId="0" fontId="3" fillId="0" borderId="0" xfId="0" applyFont="1" applyBorder="1" applyAlignment="1" applyProtection="1">
      <alignment horizontal="left" vertical="top" wrapText="1"/>
    </xf>
    <xf numFmtId="0" fontId="3" fillId="0" borderId="0" xfId="0" applyFont="1"/>
    <xf numFmtId="0" fontId="6" fillId="0" borderId="0" xfId="0" applyFont="1"/>
    <xf numFmtId="49" fontId="2" fillId="0" borderId="2" xfId="0" applyNumberFormat="1" applyFont="1" applyBorder="1" applyAlignment="1" applyProtection="1">
      <alignment horizontal="center" vertical="center" wrapText="1"/>
    </xf>
    <xf numFmtId="4" fontId="3" fillId="0" borderId="0" xfId="0" applyNumberFormat="1" applyFont="1" applyBorder="1" applyAlignment="1" applyProtection="1">
      <alignment horizontal="left" vertical="top" wrapText="1"/>
    </xf>
    <xf numFmtId="0" fontId="7" fillId="0" borderId="0" xfId="0" applyFont="1" applyAlignment="1" applyProtection="1">
      <alignment horizontal="right"/>
    </xf>
    <xf numFmtId="0" fontId="7" fillId="0" borderId="0" xfId="0" applyFont="1" applyBorder="1" applyAlignment="1" applyProtection="1">
      <alignment horizontal="right" vertical="center" wrapText="1"/>
    </xf>
    <xf numFmtId="0" fontId="7" fillId="0" borderId="0" xfId="0" applyFont="1" applyBorder="1" applyAlignment="1" applyProtection="1">
      <alignment horizontal="left" vertical="top" wrapText="1"/>
    </xf>
    <xf numFmtId="0" fontId="7" fillId="0" borderId="2" xfId="0" applyFont="1" applyBorder="1" applyAlignment="1" applyProtection="1">
      <alignment horizontal="center" vertical="center" wrapText="1"/>
    </xf>
    <xf numFmtId="0" fontId="8" fillId="0" borderId="2" xfId="0" applyFont="1" applyBorder="1" applyAlignment="1" applyProtection="1">
      <alignment horizontal="center" vertical="center" wrapText="1"/>
    </xf>
    <xf numFmtId="0" fontId="7" fillId="0" borderId="2" xfId="0" applyFont="1" applyBorder="1" applyAlignment="1" applyProtection="1">
      <alignment horizontal="left" vertical="center" wrapText="1"/>
    </xf>
    <xf numFmtId="0" fontId="8" fillId="0" borderId="2" xfId="0" applyFont="1" applyBorder="1" applyAlignment="1" applyProtection="1">
      <alignment horizontal="left" vertical="center" wrapText="1"/>
    </xf>
    <xf numFmtId="0" fontId="7" fillId="0" borderId="2" xfId="0" applyFont="1" applyBorder="1" applyAlignment="1" applyProtection="1">
      <alignment horizontal="left" vertical="top" wrapText="1"/>
    </xf>
    <xf numFmtId="0" fontId="7" fillId="3" borderId="2" xfId="0" applyFont="1" applyFill="1" applyBorder="1" applyAlignment="1" applyProtection="1">
      <alignment horizontal="left" vertical="center" wrapText="1"/>
    </xf>
    <xf numFmtId="0" fontId="7" fillId="0" borderId="2" xfId="0" applyFont="1" applyFill="1" applyBorder="1" applyAlignment="1" applyProtection="1">
      <alignment horizontal="left" vertical="center" wrapText="1"/>
    </xf>
    <xf numFmtId="0" fontId="7" fillId="0" borderId="8" xfId="0" applyFont="1" applyBorder="1" applyAlignment="1" applyProtection="1">
      <alignment horizontal="left" vertical="center" wrapText="1"/>
    </xf>
    <xf numFmtId="0" fontId="7" fillId="3" borderId="8" xfId="0" applyFont="1" applyFill="1" applyBorder="1" applyAlignment="1" applyProtection="1">
      <alignment horizontal="left" vertical="center" wrapText="1"/>
    </xf>
    <xf numFmtId="0" fontId="8" fillId="0" borderId="8" xfId="0" applyFont="1" applyBorder="1" applyAlignment="1" applyProtection="1">
      <alignment horizontal="left" vertical="center" wrapText="1"/>
    </xf>
    <xf numFmtId="0" fontId="8" fillId="0" borderId="8" xfId="0" applyFont="1" applyBorder="1" applyAlignment="1" applyProtection="1">
      <alignment horizontal="center" vertical="center" wrapText="1"/>
    </xf>
    <xf numFmtId="0" fontId="7" fillId="0" borderId="8" xfId="0" applyFont="1" applyBorder="1" applyAlignment="1" applyProtection="1">
      <alignment horizontal="left" vertical="top" wrapText="1"/>
    </xf>
    <xf numFmtId="0" fontId="7" fillId="5" borderId="8" xfId="0" applyFont="1" applyFill="1" applyBorder="1" applyAlignment="1" applyProtection="1">
      <alignment horizontal="left" vertical="center" wrapText="1"/>
    </xf>
    <xf numFmtId="0" fontId="7" fillId="0" borderId="0" xfId="0" applyFont="1" applyAlignment="1" applyProtection="1"/>
    <xf numFmtId="0" fontId="8" fillId="0" borderId="0" xfId="0" applyFont="1" applyAlignment="1">
      <alignment wrapText="1"/>
    </xf>
    <xf numFmtId="4" fontId="3" fillId="3" borderId="2" xfId="0" applyNumberFormat="1" applyFont="1" applyFill="1" applyBorder="1" applyAlignment="1" applyProtection="1">
      <alignment horizontal="right" vertical="center" wrapText="1"/>
    </xf>
    <xf numFmtId="0" fontId="3" fillId="0" borderId="0" xfId="0" applyFont="1" applyAlignment="1" applyProtection="1"/>
    <xf numFmtId="0" fontId="3" fillId="3" borderId="0" xfId="0" applyFont="1" applyFill="1" applyAlignment="1" applyProtection="1"/>
    <xf numFmtId="0" fontId="4" fillId="0" borderId="0" xfId="0" applyFont="1" applyAlignment="1" applyProtection="1">
      <alignment horizontal="right" wrapText="1"/>
    </xf>
    <xf numFmtId="0" fontId="4" fillId="0" borderId="0" xfId="0" applyFont="1" applyAlignment="1" applyProtection="1">
      <alignment horizontal="right" vertical="center" wrapText="1"/>
    </xf>
    <xf numFmtId="0" fontId="3" fillId="0" borderId="0" xfId="0" applyFont="1" applyAlignment="1" applyProtection="1">
      <alignment vertical="center" wrapText="1"/>
    </xf>
    <xf numFmtId="0" fontId="3" fillId="0" borderId="0" xfId="0" applyFont="1" applyBorder="1" applyAlignment="1" applyProtection="1">
      <alignment horizontal="right" vertical="top" wrapText="1"/>
    </xf>
    <xf numFmtId="0" fontId="3" fillId="0" borderId="0" xfId="0" applyFont="1" applyAlignment="1">
      <alignment horizontal="right"/>
    </xf>
    <xf numFmtId="0" fontId="3" fillId="0" borderId="0" xfId="0" applyFont="1" applyBorder="1" applyAlignment="1" applyProtection="1">
      <alignment vertical="top" wrapText="1"/>
    </xf>
    <xf numFmtId="0" fontId="3" fillId="3" borderId="0" xfId="0" applyFont="1" applyFill="1" applyBorder="1" applyAlignment="1" applyProtection="1">
      <alignment vertical="top" wrapText="1"/>
    </xf>
    <xf numFmtId="0" fontId="3" fillId="0" borderId="0" xfId="0" applyFont="1" applyBorder="1" applyAlignment="1" applyProtection="1">
      <alignment vertical="center" wrapText="1"/>
    </xf>
    <xf numFmtId="0" fontId="3" fillId="3" borderId="0" xfId="0" applyFont="1" applyFill="1" applyBorder="1" applyAlignment="1" applyProtection="1">
      <alignment vertical="center" wrapText="1"/>
    </xf>
    <xf numFmtId="0" fontId="3" fillId="3" borderId="0" xfId="0" applyFont="1" applyFill="1" applyBorder="1" applyAlignment="1" applyProtection="1">
      <alignment horizontal="left" vertical="top" wrapText="1"/>
    </xf>
    <xf numFmtId="0" fontId="10" fillId="0" borderId="0" xfId="0" applyFont="1" applyBorder="1" applyAlignment="1" applyProtection="1">
      <alignment horizontal="left" vertical="top" wrapText="1"/>
    </xf>
    <xf numFmtId="0" fontId="11" fillId="0" borderId="0" xfId="0" applyFont="1" applyBorder="1" applyAlignment="1" applyProtection="1">
      <alignment horizontal="left" vertical="top" wrapText="1"/>
    </xf>
    <xf numFmtId="0" fontId="11" fillId="0" borderId="0" xfId="0" applyFont="1"/>
    <xf numFmtId="0" fontId="3" fillId="0" borderId="3" xfId="0" applyFont="1" applyBorder="1" applyAlignment="1" applyProtection="1">
      <alignment horizontal="center" vertical="center" wrapText="1"/>
    </xf>
    <xf numFmtId="0" fontId="3" fillId="3" borderId="2" xfId="0" applyFont="1" applyFill="1" applyBorder="1" applyAlignment="1" applyProtection="1">
      <alignment horizontal="center" vertical="center" wrapText="1"/>
    </xf>
    <xf numFmtId="0" fontId="3" fillId="0" borderId="5" xfId="0" applyFont="1" applyBorder="1" applyAlignment="1" applyProtection="1">
      <alignment horizontal="center" vertical="center" wrapText="1"/>
    </xf>
    <xf numFmtId="4" fontId="2" fillId="0" borderId="3" xfId="0" applyNumberFormat="1" applyFont="1" applyBorder="1" applyAlignment="1" applyProtection="1">
      <alignment horizontal="right" vertical="center" wrapText="1"/>
    </xf>
    <xf numFmtId="0" fontId="3" fillId="0" borderId="2" xfId="0" applyFont="1" applyBorder="1" applyAlignment="1" applyProtection="1">
      <alignment vertical="center" wrapText="1"/>
    </xf>
    <xf numFmtId="0" fontId="2" fillId="0" borderId="3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vertical="center" wrapText="1"/>
    </xf>
    <xf numFmtId="49" fontId="3" fillId="0" borderId="2" xfId="0" applyNumberFormat="1" applyFont="1" applyBorder="1" applyAlignment="1" applyProtection="1">
      <alignment horizontal="center" vertical="center" wrapText="1"/>
    </xf>
    <xf numFmtId="4" fontId="3" fillId="0" borderId="8" xfId="0" applyNumberFormat="1" applyFont="1" applyBorder="1" applyAlignment="1" applyProtection="1">
      <alignment horizontal="right" vertical="center" wrapText="1"/>
    </xf>
    <xf numFmtId="0" fontId="3" fillId="0" borderId="3" xfId="0" applyFont="1" applyBorder="1" applyAlignment="1" applyProtection="1">
      <alignment vertical="center" wrapText="1"/>
    </xf>
    <xf numFmtId="0" fontId="3" fillId="4" borderId="2" xfId="0" applyFont="1" applyFill="1" applyBorder="1" applyAlignment="1" applyProtection="1">
      <alignment horizontal="left" vertical="center" wrapText="1"/>
    </xf>
    <xf numFmtId="4" fontId="3" fillId="2" borderId="2" xfId="0" applyNumberFormat="1" applyFont="1" applyFill="1" applyBorder="1" applyAlignment="1" applyProtection="1">
      <alignment horizontal="right" vertical="center" wrapText="1"/>
    </xf>
    <xf numFmtId="4" fontId="3" fillId="2" borderId="3" xfId="0" applyNumberFormat="1" applyFont="1" applyFill="1" applyBorder="1" applyAlignment="1" applyProtection="1">
      <alignment horizontal="right" vertical="center" wrapText="1"/>
    </xf>
    <xf numFmtId="0" fontId="3" fillId="0" borderId="8" xfId="0" applyFont="1" applyBorder="1" applyAlignment="1" applyProtection="1">
      <alignment horizontal="center" vertical="center" wrapText="1"/>
    </xf>
    <xf numFmtId="0" fontId="3" fillId="0" borderId="8" xfId="0" applyFont="1" applyBorder="1" applyAlignment="1" applyProtection="1">
      <alignment horizontal="left" vertical="center" wrapText="1"/>
    </xf>
    <xf numFmtId="0" fontId="3" fillId="3" borderId="2" xfId="0" applyFont="1" applyFill="1" applyBorder="1" applyAlignment="1" applyProtection="1">
      <alignment horizontal="left" vertical="top" wrapText="1"/>
    </xf>
    <xf numFmtId="4" fontId="2" fillId="0" borderId="2" xfId="0" applyNumberFormat="1" applyFont="1" applyBorder="1" applyAlignment="1" applyProtection="1">
      <alignment horizontal="center" vertical="center" wrapText="1"/>
    </xf>
    <xf numFmtId="4" fontId="3" fillId="0" borderId="2" xfId="0" applyNumberFormat="1" applyFont="1" applyBorder="1" applyAlignment="1" applyProtection="1">
      <alignment horizontal="center" vertical="center" wrapText="1"/>
    </xf>
    <xf numFmtId="2" fontId="3" fillId="0" borderId="3" xfId="0" applyNumberFormat="1" applyFont="1" applyBorder="1" applyAlignment="1" applyProtection="1">
      <alignment horizontal="center" vertical="center" wrapText="1"/>
    </xf>
    <xf numFmtId="2" fontId="3" fillId="0" borderId="5" xfId="0" applyNumberFormat="1" applyFont="1" applyBorder="1" applyAlignment="1" applyProtection="1">
      <alignment horizontal="center" vertical="center" wrapText="1"/>
    </xf>
    <xf numFmtId="49" fontId="3" fillId="3" borderId="2" xfId="0" applyNumberFormat="1" applyFont="1" applyFill="1" applyBorder="1" applyAlignment="1" applyProtection="1">
      <alignment horizontal="center" vertical="center"/>
    </xf>
    <xf numFmtId="0" fontId="3" fillId="3" borderId="0" xfId="0" applyFont="1" applyFill="1"/>
    <xf numFmtId="0" fontId="6" fillId="3" borderId="0" xfId="0" applyFont="1" applyFill="1"/>
    <xf numFmtId="0" fontId="3" fillId="3" borderId="8" xfId="0" applyFont="1" applyFill="1" applyBorder="1" applyAlignment="1" applyProtection="1">
      <alignment horizontal="left" vertical="center" wrapText="1"/>
    </xf>
    <xf numFmtId="49" fontId="4" fillId="0" borderId="8" xfId="0" applyNumberFormat="1" applyFont="1" applyBorder="1" applyAlignment="1" applyProtection="1">
      <alignment horizontal="center" vertical="center" wrapText="1"/>
    </xf>
    <xf numFmtId="0" fontId="4" fillId="0" borderId="8" xfId="0" applyFont="1" applyBorder="1" applyAlignment="1" applyProtection="1">
      <alignment horizontal="center" vertical="center" wrapText="1"/>
    </xf>
    <xf numFmtId="0" fontId="4" fillId="0" borderId="8" xfId="0" applyFont="1" applyBorder="1" applyAlignment="1" applyProtection="1">
      <alignment horizontal="left" vertical="top" wrapText="1"/>
    </xf>
    <xf numFmtId="4" fontId="2" fillId="3" borderId="8" xfId="0" applyNumberFormat="1" applyFont="1" applyFill="1" applyBorder="1" applyAlignment="1" applyProtection="1">
      <alignment horizontal="right" vertical="center" wrapText="1"/>
    </xf>
    <xf numFmtId="49" fontId="3" fillId="0" borderId="8" xfId="0" applyNumberFormat="1" applyFont="1" applyBorder="1" applyAlignment="1" applyProtection="1">
      <alignment horizontal="center" vertical="center" wrapText="1"/>
    </xf>
    <xf numFmtId="49" fontId="2" fillId="0" borderId="8" xfId="0" applyNumberFormat="1" applyFont="1" applyBorder="1" applyAlignment="1" applyProtection="1">
      <alignment horizontal="center" vertical="center" wrapText="1"/>
    </xf>
    <xf numFmtId="0" fontId="3" fillId="0" borderId="6" xfId="0" applyFont="1" applyBorder="1" applyAlignment="1" applyProtection="1">
      <alignment horizontal="left" vertical="center" wrapText="1"/>
    </xf>
    <xf numFmtId="0" fontId="2" fillId="3" borderId="8" xfId="0" applyFont="1" applyFill="1" applyBorder="1" applyAlignment="1" applyProtection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center" wrapText="1"/>
    </xf>
    <xf numFmtId="0" fontId="3" fillId="2" borderId="3" xfId="0" applyFont="1" applyFill="1" applyBorder="1" applyAlignment="1" applyProtection="1">
      <alignment horizontal="left" vertical="center" wrapText="1"/>
    </xf>
    <xf numFmtId="0" fontId="3" fillId="3" borderId="8" xfId="0" applyFont="1" applyFill="1" applyBorder="1" applyAlignment="1" applyProtection="1">
      <alignment horizontal="left" vertical="top" wrapText="1"/>
    </xf>
    <xf numFmtId="0" fontId="12" fillId="5" borderId="8" xfId="0" applyFont="1" applyFill="1" applyBorder="1" applyAlignment="1" applyProtection="1">
      <alignment horizontal="center" vertical="center" wrapText="1"/>
    </xf>
    <xf numFmtId="4" fontId="2" fillId="5" borderId="8" xfId="0" applyNumberFormat="1" applyFont="1" applyFill="1" applyBorder="1" applyAlignment="1" applyProtection="1">
      <alignment horizontal="right" vertical="center" wrapText="1"/>
    </xf>
    <xf numFmtId="4" fontId="3" fillId="5" borderId="3" xfId="0" applyNumberFormat="1" applyFont="1" applyFill="1" applyBorder="1" applyAlignment="1" applyProtection="1">
      <alignment horizontal="right" vertical="center" wrapText="1"/>
    </xf>
    <xf numFmtId="0" fontId="4" fillId="0" borderId="6" xfId="0" applyFont="1" applyBorder="1" applyAlignment="1" applyProtection="1">
      <alignment horizontal="left" vertical="center" wrapText="1"/>
    </xf>
    <xf numFmtId="0" fontId="7" fillId="0" borderId="9" xfId="0" applyFont="1" applyBorder="1" applyAlignment="1" applyProtection="1">
      <alignment vertical="center" wrapText="1"/>
    </xf>
    <xf numFmtId="4" fontId="3" fillId="5" borderId="8" xfId="0" applyNumberFormat="1" applyFont="1" applyFill="1" applyBorder="1" applyAlignment="1" applyProtection="1">
      <alignment horizontal="right" vertical="center" wrapText="1"/>
    </xf>
    <xf numFmtId="0" fontId="3" fillId="5" borderId="8" xfId="0" applyFont="1" applyFill="1" applyBorder="1" applyAlignment="1" applyProtection="1">
      <alignment horizontal="center" vertical="center" wrapText="1"/>
    </xf>
    <xf numFmtId="0" fontId="3" fillId="5" borderId="8" xfId="0" applyFont="1" applyFill="1" applyBorder="1" applyAlignment="1" applyProtection="1">
      <alignment horizontal="left" vertical="center" wrapText="1"/>
    </xf>
    <xf numFmtId="0" fontId="3" fillId="5" borderId="0" xfId="0" applyFont="1" applyFill="1" applyBorder="1" applyAlignment="1" applyProtection="1">
      <alignment horizontal="left" vertical="top" wrapText="1"/>
    </xf>
    <xf numFmtId="0" fontId="3" fillId="5" borderId="0" xfId="0" applyFont="1" applyFill="1"/>
    <xf numFmtId="0" fontId="11" fillId="0" borderId="0" xfId="0" applyFont="1" applyAlignment="1" applyProtection="1"/>
    <xf numFmtId="0" fontId="11" fillId="3" borderId="0" xfId="0" applyFont="1" applyFill="1" applyAlignment="1" applyProtection="1"/>
    <xf numFmtId="4" fontId="11" fillId="0" borderId="0" xfId="0" applyNumberFormat="1" applyFont="1" applyAlignment="1" applyProtection="1">
      <alignment wrapText="1"/>
    </xf>
    <xf numFmtId="0" fontId="9" fillId="0" borderId="0" xfId="0" applyFont="1"/>
    <xf numFmtId="0" fontId="13" fillId="3" borderId="0" xfId="0" applyFont="1" applyFill="1" applyAlignment="1" applyProtection="1"/>
    <xf numFmtId="4" fontId="10" fillId="0" borderId="0" xfId="0" applyNumberFormat="1" applyFont="1" applyAlignment="1" applyProtection="1">
      <alignment wrapText="1"/>
    </xf>
    <xf numFmtId="0" fontId="10" fillId="0" borderId="0" xfId="0" applyFont="1" applyAlignment="1" applyProtection="1">
      <alignment wrapText="1"/>
    </xf>
    <xf numFmtId="4" fontId="14" fillId="0" borderId="10" xfId="0" applyNumberFormat="1" applyFont="1" applyBorder="1" applyAlignment="1" applyProtection="1">
      <alignment horizontal="right" vertical="center" wrapText="1"/>
    </xf>
    <xf numFmtId="49" fontId="15" fillId="0" borderId="8" xfId="0" applyNumberFormat="1" applyFont="1" applyBorder="1" applyAlignment="1" applyProtection="1">
      <alignment horizontal="center" vertical="center" wrapText="1"/>
    </xf>
    <xf numFmtId="0" fontId="15" fillId="0" borderId="8" xfId="0" applyFont="1" applyBorder="1" applyAlignment="1" applyProtection="1">
      <alignment horizontal="center" vertical="center" wrapText="1"/>
    </xf>
    <xf numFmtId="0" fontId="15" fillId="0" borderId="8" xfId="0" applyFont="1" applyBorder="1" applyAlignment="1" applyProtection="1">
      <alignment horizontal="left" vertical="center" wrapText="1"/>
    </xf>
    <xf numFmtId="0" fontId="15" fillId="0" borderId="0" xfId="0" applyFont="1" applyBorder="1" applyAlignment="1" applyProtection="1">
      <alignment horizontal="left" vertical="top" wrapText="1"/>
    </xf>
    <xf numFmtId="0" fontId="15" fillId="0" borderId="0" xfId="0" applyFont="1"/>
    <xf numFmtId="4" fontId="3" fillId="0" borderId="3" xfId="0" applyNumberFormat="1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center" vertical="center" wrapText="1"/>
    </xf>
    <xf numFmtId="0" fontId="3" fillId="3" borderId="2" xfId="0" applyFont="1" applyFill="1" applyBorder="1" applyAlignment="1" applyProtection="1">
      <alignment horizontal="center" vertical="center" wrapText="1"/>
    </xf>
    <xf numFmtId="0" fontId="7" fillId="0" borderId="2" xfId="0" applyFont="1" applyBorder="1" applyAlignment="1" applyProtection="1">
      <alignment horizontal="center" vertical="center" wrapText="1"/>
    </xf>
    <xf numFmtId="0" fontId="3" fillId="6" borderId="8" xfId="0" applyFont="1" applyFill="1" applyBorder="1" applyAlignment="1" applyProtection="1">
      <alignment horizontal="left" vertical="center" wrapText="1"/>
    </xf>
    <xf numFmtId="0" fontId="15" fillId="3" borderId="8" xfId="0" applyFont="1" applyFill="1" applyBorder="1" applyAlignment="1" applyProtection="1">
      <alignment horizontal="left" vertical="center" wrapText="1"/>
    </xf>
    <xf numFmtId="4" fontId="16" fillId="3" borderId="8" xfId="0" applyNumberFormat="1" applyFont="1" applyFill="1" applyBorder="1" applyAlignment="1" applyProtection="1">
      <alignment horizontal="right" vertical="center" wrapText="1"/>
    </xf>
    <xf numFmtId="4" fontId="15" fillId="3" borderId="8" xfId="0" applyNumberFormat="1" applyFont="1" applyFill="1" applyBorder="1" applyAlignment="1" applyProtection="1">
      <alignment horizontal="right" vertical="center" wrapText="1"/>
    </xf>
    <xf numFmtId="4" fontId="15" fillId="3" borderId="3" xfId="0" applyNumberFormat="1" applyFont="1" applyFill="1" applyBorder="1" applyAlignment="1" applyProtection="1">
      <alignment horizontal="right" vertical="center" wrapText="1"/>
    </xf>
    <xf numFmtId="0" fontId="7" fillId="0" borderId="2" xfId="0" applyFont="1" applyBorder="1" applyAlignment="1" applyProtection="1">
      <alignment horizontal="center" vertical="top" wrapText="1"/>
    </xf>
    <xf numFmtId="0" fontId="3" fillId="5" borderId="8" xfId="0" applyFont="1" applyFill="1" applyBorder="1" applyAlignment="1">
      <alignment wrapText="1"/>
    </xf>
    <xf numFmtId="0" fontId="7" fillId="6" borderId="8" xfId="0" applyFont="1" applyFill="1" applyBorder="1" applyAlignment="1" applyProtection="1">
      <alignment horizontal="left" vertical="center" wrapText="1"/>
    </xf>
    <xf numFmtId="0" fontId="3" fillId="6" borderId="8" xfId="0" applyFont="1" applyFill="1" applyBorder="1" applyAlignment="1" applyProtection="1">
      <alignment horizontal="left" vertical="top" wrapText="1"/>
    </xf>
    <xf numFmtId="0" fontId="4" fillId="0" borderId="2" xfId="0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center" vertical="center" wrapText="1"/>
    </xf>
    <xf numFmtId="0" fontId="11" fillId="0" borderId="1" xfId="0" applyFont="1" applyBorder="1" applyAlignment="1" applyProtection="1">
      <alignment horizontal="center" vertical="center" wrapText="1"/>
    </xf>
    <xf numFmtId="0" fontId="3" fillId="3" borderId="2" xfId="0" applyFont="1" applyFill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right" vertical="center" wrapText="1"/>
    </xf>
    <xf numFmtId="0" fontId="4" fillId="0" borderId="0" xfId="0" applyFont="1" applyBorder="1" applyAlignment="1" applyProtection="1">
      <alignment horizontal="right" vertical="top" wrapText="1"/>
    </xf>
    <xf numFmtId="0" fontId="9" fillId="0" borderId="0" xfId="0" applyFont="1" applyBorder="1" applyAlignment="1" applyProtection="1">
      <alignment horizontal="center" vertical="top" wrapText="1"/>
    </xf>
    <xf numFmtId="0" fontId="3" fillId="0" borderId="0" xfId="0" applyFont="1" applyBorder="1" applyAlignment="1" applyProtection="1">
      <alignment horizontal="center" vertical="center" wrapText="1"/>
    </xf>
    <xf numFmtId="0" fontId="3" fillId="3" borderId="0" xfId="0" applyFont="1" applyFill="1" applyBorder="1" applyAlignment="1" applyProtection="1">
      <alignment horizontal="right" vertical="center" wrapText="1"/>
    </xf>
    <xf numFmtId="0" fontId="7" fillId="0" borderId="2" xfId="0" applyFont="1" applyBorder="1" applyAlignment="1" applyProtection="1">
      <alignment horizontal="center" vertical="center" wrapText="1"/>
    </xf>
  </cellXfs>
  <cellStyles count="2">
    <cellStyle name="Обычный" xfId="0" builtinId="0"/>
    <cellStyle name="Пояснение" xfId="1" builtinId="53" customBuiltin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2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1DA"/>
      <rgbColor rgb="FF808080"/>
      <rgbColor rgb="FF9999FF"/>
      <rgbColor rgb="FF993366"/>
      <rgbColor rgb="FFF2F2F2"/>
      <rgbColor rgb="FFDCE6F2"/>
      <rgbColor rgb="FF660066"/>
      <rgbColor rgb="FFFF8080"/>
      <rgbColor rgb="FF0066CC"/>
      <rgbColor rgb="FFB9CDE5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E181E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128"/>
  <sheetViews>
    <sheetView tabSelected="1" view="pageBreakPreview" topLeftCell="D113" zoomScaleNormal="100" zoomScaleSheetLayoutView="100" zoomScalePageLayoutView="95" workbookViewId="0">
      <selection activeCell="O128" sqref="O128"/>
    </sheetView>
  </sheetViews>
  <sheetFormatPr defaultRowHeight="15" x14ac:dyDescent="0.25"/>
  <cols>
    <col min="1" max="1" width="12.5703125" style="47" customWidth="1"/>
    <col min="2" max="2" width="9.85546875" style="47" customWidth="1"/>
    <col min="3" max="3" width="9.140625" style="47" customWidth="1"/>
    <col min="4" max="4" width="39.7109375" style="47" customWidth="1"/>
    <col min="5" max="5" width="37.5703125" style="48" customWidth="1"/>
    <col min="6" max="6" width="25.42578125" style="44" customWidth="1"/>
    <col min="7" max="7" width="14.42578125" style="113" customWidth="1"/>
    <col min="8" max="8" width="15.28515625" style="47" customWidth="1"/>
    <col min="9" max="9" width="11.42578125" style="47"/>
    <col min="10" max="10" width="12.85546875" style="24" customWidth="1"/>
    <col min="11" max="11" width="10.7109375" style="24" customWidth="1"/>
    <col min="12" max="253" width="7.85546875" style="24" customWidth="1"/>
    <col min="254" max="254" width="9.140625" style="24" hidden="1" customWidth="1"/>
    <col min="255" max="255" width="14.140625" style="24" customWidth="1"/>
    <col min="256" max="256" width="14.5703125" style="24" customWidth="1"/>
    <col min="257" max="257" width="15.28515625" style="24" customWidth="1"/>
    <col min="258" max="258" width="33" style="24" customWidth="1"/>
    <col min="259" max="259" width="29.28515625" style="24" customWidth="1"/>
    <col min="260" max="260" width="17" style="24" customWidth="1"/>
    <col min="261" max="264" width="12.5703125" style="24" customWidth="1"/>
    <col min="265" max="265" width="3.7109375" style="24" customWidth="1"/>
    <col min="266" max="509" width="7.85546875" style="24" customWidth="1"/>
    <col min="510" max="510" width="9.140625" style="24" hidden="1" customWidth="1"/>
    <col min="511" max="511" width="14.140625" style="24" customWidth="1"/>
    <col min="512" max="512" width="14.5703125" style="24" customWidth="1"/>
    <col min="513" max="513" width="15.28515625" style="24" customWidth="1"/>
    <col min="514" max="514" width="33" style="24" customWidth="1"/>
    <col min="515" max="515" width="29.28515625" style="24" customWidth="1"/>
    <col min="516" max="516" width="17" style="24" customWidth="1"/>
    <col min="517" max="520" width="12.5703125" style="24" customWidth="1"/>
    <col min="521" max="521" width="3.7109375" style="24" customWidth="1"/>
    <col min="522" max="765" width="7.85546875" style="24" customWidth="1"/>
    <col min="766" max="766" width="9.140625" style="24" hidden="1" customWidth="1"/>
    <col min="767" max="767" width="14.140625" style="24" customWidth="1"/>
    <col min="768" max="768" width="14.5703125" style="24" customWidth="1"/>
    <col min="769" max="769" width="15.28515625" style="24" customWidth="1"/>
    <col min="770" max="770" width="33" style="24" customWidth="1"/>
    <col min="771" max="771" width="29.28515625" style="24" customWidth="1"/>
    <col min="772" max="772" width="17" style="24" customWidth="1"/>
    <col min="773" max="776" width="12.5703125" style="24" customWidth="1"/>
    <col min="777" max="777" width="3.7109375" style="24" customWidth="1"/>
    <col min="778" max="1021" width="7.85546875" style="24" customWidth="1"/>
    <col min="1022" max="1022" width="9.140625" style="24" hidden="1" customWidth="1"/>
    <col min="1023" max="1023" width="14.140625" style="24" customWidth="1"/>
    <col min="1024" max="1025" width="14.5703125" style="24" customWidth="1"/>
    <col min="1026" max="16384" width="9.140625" style="25"/>
  </cols>
  <sheetData>
    <row r="1" spans="1:1025" ht="12.75" customHeight="1" x14ac:dyDescent="0.25">
      <c r="F1" s="28"/>
      <c r="G1" s="49"/>
      <c r="H1" s="50"/>
      <c r="I1" s="137" t="s">
        <v>139</v>
      </c>
      <c r="J1" s="137"/>
      <c r="K1" s="51"/>
    </row>
    <row r="2" spans="1:1025" s="53" customFormat="1" ht="15" customHeight="1" x14ac:dyDescent="0.2">
      <c r="A2" s="52"/>
      <c r="B2" s="52"/>
      <c r="D2" s="54"/>
      <c r="E2" s="55"/>
      <c r="F2" s="138" t="s">
        <v>145</v>
      </c>
      <c r="G2" s="138"/>
      <c r="H2" s="138"/>
      <c r="I2" s="138"/>
      <c r="J2" s="138"/>
      <c r="K2" s="54"/>
    </row>
    <row r="3" spans="1:1025" s="53" customFormat="1" ht="12" customHeight="1" x14ac:dyDescent="0.2">
      <c r="A3" s="52"/>
      <c r="B3" s="52"/>
      <c r="D3" s="56"/>
      <c r="E3" s="57"/>
      <c r="F3" s="137" t="s">
        <v>110</v>
      </c>
      <c r="G3" s="137"/>
      <c r="H3" s="137"/>
      <c r="I3" s="137"/>
      <c r="J3" s="137"/>
      <c r="K3" s="56"/>
    </row>
    <row r="4" spans="1:1025" s="53" customFormat="1" ht="12" customHeight="1" x14ac:dyDescent="0.2">
      <c r="A4" s="52"/>
      <c r="B4" s="52"/>
      <c r="D4" s="56"/>
      <c r="E4" s="57"/>
      <c r="F4" s="29"/>
      <c r="G4" s="141" t="s">
        <v>218</v>
      </c>
      <c r="H4" s="141"/>
      <c r="I4" s="141"/>
      <c r="J4" s="141"/>
      <c r="K4" s="56"/>
    </row>
    <row r="5" spans="1:1025" s="24" customFormat="1" ht="20.100000000000001" customHeight="1" x14ac:dyDescent="0.2">
      <c r="A5" s="23"/>
      <c r="B5" s="139" t="s">
        <v>181</v>
      </c>
      <c r="C5" s="139"/>
      <c r="D5" s="139"/>
      <c r="E5" s="139"/>
      <c r="F5" s="139"/>
      <c r="G5" s="139"/>
      <c r="H5" s="139"/>
      <c r="I5" s="139"/>
      <c r="J5" s="139"/>
      <c r="K5" s="139"/>
      <c r="L5" s="23"/>
    </row>
    <row r="6" spans="1:1025" s="24" customFormat="1" ht="11.1" customHeight="1" x14ac:dyDescent="0.2">
      <c r="A6" s="23"/>
      <c r="B6" s="23"/>
      <c r="C6" s="23"/>
      <c r="D6" s="23"/>
      <c r="E6" s="58"/>
      <c r="F6" s="30"/>
      <c r="G6" s="59"/>
      <c r="H6" s="23"/>
      <c r="I6" s="23"/>
      <c r="J6" s="23"/>
      <c r="K6" s="23"/>
      <c r="L6" s="23"/>
    </row>
    <row r="7" spans="1:1025" s="24" customFormat="1" ht="11.1" customHeight="1" x14ac:dyDescent="0.2">
      <c r="A7" s="23"/>
      <c r="B7" s="140">
        <v>2350100000</v>
      </c>
      <c r="C7" s="140"/>
      <c r="D7" s="140"/>
      <c r="E7" s="140"/>
      <c r="F7" s="30"/>
      <c r="G7" s="59"/>
      <c r="H7" s="23"/>
      <c r="I7" s="23"/>
      <c r="J7" s="23"/>
      <c r="K7" s="23"/>
      <c r="L7" s="23"/>
    </row>
    <row r="8" spans="1:1025" s="61" customFormat="1" ht="14.1" customHeight="1" x14ac:dyDescent="0.25">
      <c r="A8" s="60"/>
      <c r="B8" s="135" t="s">
        <v>0</v>
      </c>
      <c r="C8" s="135"/>
      <c r="D8" s="135"/>
      <c r="E8" s="135"/>
      <c r="F8" s="30"/>
      <c r="G8" s="60"/>
      <c r="H8" s="60"/>
      <c r="I8" s="60"/>
      <c r="J8" s="60" t="s">
        <v>133</v>
      </c>
      <c r="K8" s="60"/>
      <c r="L8" s="60"/>
    </row>
    <row r="9" spans="1:1025" ht="14.25" customHeight="1" x14ac:dyDescent="0.25">
      <c r="A9" s="134" t="s">
        <v>76</v>
      </c>
      <c r="B9" s="134" t="s">
        <v>11</v>
      </c>
      <c r="C9" s="134" t="s">
        <v>12</v>
      </c>
      <c r="D9" s="134" t="s">
        <v>78</v>
      </c>
      <c r="E9" s="136" t="s">
        <v>79</v>
      </c>
      <c r="F9" s="133" t="s">
        <v>80</v>
      </c>
      <c r="G9" s="134" t="s">
        <v>1</v>
      </c>
      <c r="H9" s="134" t="s">
        <v>10</v>
      </c>
      <c r="I9" s="134" t="s">
        <v>2</v>
      </c>
      <c r="J9" s="134"/>
      <c r="K9" s="23"/>
    </row>
    <row r="10" spans="1:1025" ht="123" customHeight="1" x14ac:dyDescent="0.25">
      <c r="A10" s="134"/>
      <c r="B10" s="134"/>
      <c r="C10" s="134"/>
      <c r="D10" s="134"/>
      <c r="E10" s="136"/>
      <c r="F10" s="133"/>
      <c r="G10" s="134"/>
      <c r="H10" s="134"/>
      <c r="I10" s="62" t="s">
        <v>3</v>
      </c>
      <c r="J10" s="13" t="s">
        <v>13</v>
      </c>
      <c r="K10" s="23"/>
    </row>
    <row r="11" spans="1:1025" x14ac:dyDescent="0.25">
      <c r="A11" s="13" t="s">
        <v>4</v>
      </c>
      <c r="B11" s="13" t="s">
        <v>5</v>
      </c>
      <c r="C11" s="13" t="s">
        <v>6</v>
      </c>
      <c r="D11" s="13" t="s">
        <v>7</v>
      </c>
      <c r="E11" s="63" t="s">
        <v>8</v>
      </c>
      <c r="F11" s="31" t="s">
        <v>9</v>
      </c>
      <c r="G11" s="13" t="s">
        <v>81</v>
      </c>
      <c r="H11" s="13" t="s">
        <v>82</v>
      </c>
      <c r="I11" s="62" t="s">
        <v>83</v>
      </c>
      <c r="J11" s="64" t="s">
        <v>84</v>
      </c>
      <c r="K11" s="23"/>
    </row>
    <row r="12" spans="1:1025" ht="26.25" customHeight="1" x14ac:dyDescent="0.25">
      <c r="A12" s="11" t="s">
        <v>14</v>
      </c>
      <c r="B12" s="11"/>
      <c r="C12" s="11"/>
      <c r="D12" s="18" t="s">
        <v>15</v>
      </c>
      <c r="E12" s="19"/>
      <c r="F12" s="32"/>
      <c r="G12" s="3">
        <f>G13</f>
        <v>15855053.810000001</v>
      </c>
      <c r="H12" s="3">
        <f>H13</f>
        <v>11415365.810000001</v>
      </c>
      <c r="I12" s="65">
        <f>I13</f>
        <v>4439688</v>
      </c>
      <c r="J12" s="3">
        <f>J13</f>
        <v>4439688</v>
      </c>
      <c r="K12" s="27"/>
    </row>
    <row r="13" spans="1:1025" ht="33" customHeight="1" x14ac:dyDescent="0.25">
      <c r="A13" s="11" t="s">
        <v>16</v>
      </c>
      <c r="B13" s="11"/>
      <c r="C13" s="11"/>
      <c r="D13" s="18" t="s">
        <v>15</v>
      </c>
      <c r="E13" s="19"/>
      <c r="F13" s="32"/>
      <c r="G13" s="3">
        <f>H13+I13</f>
        <v>15855053.810000001</v>
      </c>
      <c r="H13" s="3">
        <f>H14+H16+H19+H37+H39+H41+H52+H64</f>
        <v>11415365.810000001</v>
      </c>
      <c r="I13" s="3">
        <f>I14+I16+I19+I37+I39+I41+I52+I64</f>
        <v>4439688</v>
      </c>
      <c r="J13" s="3">
        <f>J14+J16+J19+J37+J39+J41+J52+J64</f>
        <v>4439688</v>
      </c>
      <c r="K13" s="23"/>
    </row>
    <row r="14" spans="1:1025" s="5" customFormat="1" ht="24.75" customHeight="1" x14ac:dyDescent="0.2">
      <c r="A14" s="1" t="s">
        <v>109</v>
      </c>
      <c r="B14" s="1" t="s">
        <v>17</v>
      </c>
      <c r="C14" s="1" t="s">
        <v>109</v>
      </c>
      <c r="D14" s="2" t="s">
        <v>18</v>
      </c>
      <c r="E14" s="6"/>
      <c r="F14" s="32"/>
      <c r="G14" s="3">
        <f>G15</f>
        <v>20000</v>
      </c>
      <c r="H14" s="3">
        <f t="shared" ref="H14:J14" si="0">H15</f>
        <v>20000</v>
      </c>
      <c r="I14" s="3">
        <f t="shared" si="0"/>
        <v>0</v>
      </c>
      <c r="J14" s="3">
        <f t="shared" si="0"/>
        <v>0</v>
      </c>
      <c r="K14" s="4"/>
    </row>
    <row r="15" spans="1:1025" ht="39" customHeight="1" x14ac:dyDescent="0.25">
      <c r="A15" s="13" t="s">
        <v>85</v>
      </c>
      <c r="B15" s="13" t="s">
        <v>74</v>
      </c>
      <c r="C15" s="62" t="s">
        <v>70</v>
      </c>
      <c r="D15" s="66" t="s">
        <v>86</v>
      </c>
      <c r="E15" s="12" t="s">
        <v>182</v>
      </c>
      <c r="F15" s="33" t="s">
        <v>140</v>
      </c>
      <c r="G15" s="3">
        <f t="shared" ref="G15:G36" si="1">H15+I15</f>
        <v>20000</v>
      </c>
      <c r="H15" s="21">
        <v>20000</v>
      </c>
      <c r="I15" s="22">
        <v>0</v>
      </c>
      <c r="J15" s="21">
        <v>0</v>
      </c>
      <c r="K15" s="23"/>
    </row>
    <row r="16" spans="1:1025" s="17" customFormat="1" ht="24.75" customHeight="1" x14ac:dyDescent="0.25">
      <c r="A16" s="11"/>
      <c r="B16" s="11">
        <v>2000</v>
      </c>
      <c r="C16" s="67"/>
      <c r="D16" s="68" t="s">
        <v>121</v>
      </c>
      <c r="E16" s="20"/>
      <c r="F16" s="34"/>
      <c r="G16" s="3">
        <f>G17+G18</f>
        <v>2905820</v>
      </c>
      <c r="H16" s="3">
        <f t="shared" ref="H16:J16" si="2">H17+H18</f>
        <v>2395820</v>
      </c>
      <c r="I16" s="3">
        <f t="shared" si="2"/>
        <v>510000</v>
      </c>
      <c r="J16" s="3">
        <f t="shared" si="2"/>
        <v>510000</v>
      </c>
      <c r="K16" s="4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  <c r="CV16" s="5"/>
      <c r="CW16" s="5"/>
      <c r="CX16" s="5"/>
      <c r="CY16" s="5"/>
      <c r="CZ16" s="5"/>
      <c r="DA16" s="5"/>
      <c r="DB16" s="5"/>
      <c r="DC16" s="5"/>
      <c r="DD16" s="5"/>
      <c r="DE16" s="5"/>
      <c r="DF16" s="5"/>
      <c r="DG16" s="5"/>
      <c r="DH16" s="5"/>
      <c r="DI16" s="5"/>
      <c r="DJ16" s="5"/>
      <c r="DK16" s="5"/>
      <c r="DL16" s="5"/>
      <c r="DM16" s="5"/>
      <c r="DN16" s="5"/>
      <c r="DO16" s="5"/>
      <c r="DP16" s="5"/>
      <c r="DQ16" s="5"/>
      <c r="DR16" s="5"/>
      <c r="DS16" s="5"/>
      <c r="DT16" s="5"/>
      <c r="DU16" s="5"/>
      <c r="DV16" s="5"/>
      <c r="DW16" s="5"/>
      <c r="DX16" s="5"/>
      <c r="DY16" s="5"/>
      <c r="DZ16" s="5"/>
      <c r="EA16" s="5"/>
      <c r="EB16" s="5"/>
      <c r="EC16" s="5"/>
      <c r="ED16" s="5"/>
      <c r="EE16" s="5"/>
      <c r="EF16" s="5"/>
      <c r="EG16" s="5"/>
      <c r="EH16" s="5"/>
      <c r="EI16" s="5"/>
      <c r="EJ16" s="5"/>
      <c r="EK16" s="5"/>
      <c r="EL16" s="5"/>
      <c r="EM16" s="5"/>
      <c r="EN16" s="5"/>
      <c r="EO16" s="5"/>
      <c r="EP16" s="5"/>
      <c r="EQ16" s="5"/>
      <c r="ER16" s="5"/>
      <c r="ES16" s="5"/>
      <c r="ET16" s="5"/>
      <c r="EU16" s="5"/>
      <c r="EV16" s="5"/>
      <c r="EW16" s="5"/>
      <c r="EX16" s="5"/>
      <c r="EY16" s="5"/>
      <c r="EZ16" s="5"/>
      <c r="FA16" s="5"/>
      <c r="FB16" s="5"/>
      <c r="FC16" s="5"/>
      <c r="FD16" s="5"/>
      <c r="FE16" s="5"/>
      <c r="FF16" s="5"/>
      <c r="FG16" s="5"/>
      <c r="FH16" s="5"/>
      <c r="FI16" s="5"/>
      <c r="FJ16" s="5"/>
      <c r="FK16" s="5"/>
      <c r="FL16" s="5"/>
      <c r="FM16" s="5"/>
      <c r="FN16" s="5"/>
      <c r="FO16" s="5"/>
      <c r="FP16" s="5"/>
      <c r="FQ16" s="5"/>
      <c r="FR16" s="5"/>
      <c r="FS16" s="5"/>
      <c r="FT16" s="5"/>
      <c r="FU16" s="5"/>
      <c r="FV16" s="5"/>
      <c r="FW16" s="5"/>
      <c r="FX16" s="5"/>
      <c r="FY16" s="5"/>
      <c r="FZ16" s="5"/>
      <c r="GA16" s="5"/>
      <c r="GB16" s="5"/>
      <c r="GC16" s="5"/>
      <c r="GD16" s="5"/>
      <c r="GE16" s="5"/>
      <c r="GF16" s="5"/>
      <c r="GG16" s="5"/>
      <c r="GH16" s="5"/>
      <c r="GI16" s="5"/>
      <c r="GJ16" s="5"/>
      <c r="GK16" s="5"/>
      <c r="GL16" s="5"/>
      <c r="GM16" s="5"/>
      <c r="GN16" s="5"/>
      <c r="GO16" s="5"/>
      <c r="GP16" s="5"/>
      <c r="GQ16" s="5"/>
      <c r="GR16" s="5"/>
      <c r="GS16" s="5"/>
      <c r="GT16" s="5"/>
      <c r="GU16" s="5"/>
      <c r="GV16" s="5"/>
      <c r="GW16" s="5"/>
      <c r="GX16" s="5"/>
      <c r="GY16" s="5"/>
      <c r="GZ16" s="5"/>
      <c r="HA16" s="5"/>
      <c r="HB16" s="5"/>
      <c r="HC16" s="5"/>
      <c r="HD16" s="5"/>
      <c r="HE16" s="5"/>
      <c r="HF16" s="5"/>
      <c r="HG16" s="5"/>
      <c r="HH16" s="5"/>
      <c r="HI16" s="5"/>
      <c r="HJ16" s="5"/>
      <c r="HK16" s="5"/>
      <c r="HL16" s="5"/>
      <c r="HM16" s="5"/>
      <c r="HN16" s="5"/>
      <c r="HO16" s="5"/>
      <c r="HP16" s="5"/>
      <c r="HQ16" s="5"/>
      <c r="HR16" s="5"/>
      <c r="HS16" s="5"/>
      <c r="HT16" s="5"/>
      <c r="HU16" s="5"/>
      <c r="HV16" s="5"/>
      <c r="HW16" s="5"/>
      <c r="HX16" s="5"/>
      <c r="HY16" s="5"/>
      <c r="HZ16" s="5"/>
      <c r="IA16" s="5"/>
      <c r="IB16" s="5"/>
      <c r="IC16" s="5"/>
      <c r="ID16" s="5"/>
      <c r="IE16" s="5"/>
      <c r="IF16" s="5"/>
      <c r="IG16" s="5"/>
      <c r="IH16" s="5"/>
      <c r="II16" s="5"/>
      <c r="IJ16" s="5"/>
      <c r="IK16" s="5"/>
      <c r="IL16" s="5"/>
      <c r="IM16" s="5"/>
      <c r="IN16" s="5"/>
      <c r="IO16" s="5"/>
      <c r="IP16" s="5"/>
      <c r="IQ16" s="5"/>
      <c r="IR16" s="5"/>
      <c r="IS16" s="5"/>
      <c r="IT16" s="5"/>
      <c r="IU16" s="5"/>
      <c r="IV16" s="5"/>
      <c r="IW16" s="5"/>
      <c r="IX16" s="5"/>
      <c r="IY16" s="5"/>
      <c r="IZ16" s="5"/>
      <c r="JA16" s="5"/>
      <c r="JB16" s="5"/>
      <c r="JC16" s="5"/>
      <c r="JD16" s="5"/>
      <c r="JE16" s="5"/>
      <c r="JF16" s="5"/>
      <c r="JG16" s="5"/>
      <c r="JH16" s="5"/>
      <c r="JI16" s="5"/>
      <c r="JJ16" s="5"/>
      <c r="JK16" s="5"/>
      <c r="JL16" s="5"/>
      <c r="JM16" s="5"/>
      <c r="JN16" s="5"/>
      <c r="JO16" s="5"/>
      <c r="JP16" s="5"/>
      <c r="JQ16" s="5"/>
      <c r="JR16" s="5"/>
      <c r="JS16" s="5"/>
      <c r="JT16" s="5"/>
      <c r="JU16" s="5"/>
      <c r="JV16" s="5"/>
      <c r="JW16" s="5"/>
      <c r="JX16" s="5"/>
      <c r="JY16" s="5"/>
      <c r="JZ16" s="5"/>
      <c r="KA16" s="5"/>
      <c r="KB16" s="5"/>
      <c r="KC16" s="5"/>
      <c r="KD16" s="5"/>
      <c r="KE16" s="5"/>
      <c r="KF16" s="5"/>
      <c r="KG16" s="5"/>
      <c r="KH16" s="5"/>
      <c r="KI16" s="5"/>
      <c r="KJ16" s="5"/>
      <c r="KK16" s="5"/>
      <c r="KL16" s="5"/>
      <c r="KM16" s="5"/>
      <c r="KN16" s="5"/>
      <c r="KO16" s="5"/>
      <c r="KP16" s="5"/>
      <c r="KQ16" s="5"/>
      <c r="KR16" s="5"/>
      <c r="KS16" s="5"/>
      <c r="KT16" s="5"/>
      <c r="KU16" s="5"/>
      <c r="KV16" s="5"/>
      <c r="KW16" s="5"/>
      <c r="KX16" s="5"/>
      <c r="KY16" s="5"/>
      <c r="KZ16" s="5"/>
      <c r="LA16" s="5"/>
      <c r="LB16" s="5"/>
      <c r="LC16" s="5"/>
      <c r="LD16" s="5"/>
      <c r="LE16" s="5"/>
      <c r="LF16" s="5"/>
      <c r="LG16" s="5"/>
      <c r="LH16" s="5"/>
      <c r="LI16" s="5"/>
      <c r="LJ16" s="5"/>
      <c r="LK16" s="5"/>
      <c r="LL16" s="5"/>
      <c r="LM16" s="5"/>
      <c r="LN16" s="5"/>
      <c r="LO16" s="5"/>
      <c r="LP16" s="5"/>
      <c r="LQ16" s="5"/>
      <c r="LR16" s="5"/>
      <c r="LS16" s="5"/>
      <c r="LT16" s="5"/>
      <c r="LU16" s="5"/>
      <c r="LV16" s="5"/>
      <c r="LW16" s="5"/>
      <c r="LX16" s="5"/>
      <c r="LY16" s="5"/>
      <c r="LZ16" s="5"/>
      <c r="MA16" s="5"/>
      <c r="MB16" s="5"/>
      <c r="MC16" s="5"/>
      <c r="MD16" s="5"/>
      <c r="ME16" s="5"/>
      <c r="MF16" s="5"/>
      <c r="MG16" s="5"/>
      <c r="MH16" s="5"/>
      <c r="MI16" s="5"/>
      <c r="MJ16" s="5"/>
      <c r="MK16" s="5"/>
      <c r="ML16" s="5"/>
      <c r="MM16" s="5"/>
      <c r="MN16" s="5"/>
      <c r="MO16" s="5"/>
      <c r="MP16" s="5"/>
      <c r="MQ16" s="5"/>
      <c r="MR16" s="5"/>
      <c r="MS16" s="5"/>
      <c r="MT16" s="5"/>
      <c r="MU16" s="5"/>
      <c r="MV16" s="5"/>
      <c r="MW16" s="5"/>
      <c r="MX16" s="5"/>
      <c r="MY16" s="5"/>
      <c r="MZ16" s="5"/>
      <c r="NA16" s="5"/>
      <c r="NB16" s="5"/>
      <c r="NC16" s="5"/>
      <c r="ND16" s="5"/>
      <c r="NE16" s="5"/>
      <c r="NF16" s="5"/>
      <c r="NG16" s="5"/>
      <c r="NH16" s="5"/>
      <c r="NI16" s="5"/>
      <c r="NJ16" s="5"/>
      <c r="NK16" s="5"/>
      <c r="NL16" s="5"/>
      <c r="NM16" s="5"/>
      <c r="NN16" s="5"/>
      <c r="NO16" s="5"/>
      <c r="NP16" s="5"/>
      <c r="NQ16" s="5"/>
      <c r="NR16" s="5"/>
      <c r="NS16" s="5"/>
      <c r="NT16" s="5"/>
      <c r="NU16" s="5"/>
      <c r="NV16" s="5"/>
      <c r="NW16" s="5"/>
      <c r="NX16" s="5"/>
      <c r="NY16" s="5"/>
      <c r="NZ16" s="5"/>
      <c r="OA16" s="5"/>
      <c r="OB16" s="5"/>
      <c r="OC16" s="5"/>
      <c r="OD16" s="5"/>
      <c r="OE16" s="5"/>
      <c r="OF16" s="5"/>
      <c r="OG16" s="5"/>
      <c r="OH16" s="5"/>
      <c r="OI16" s="5"/>
      <c r="OJ16" s="5"/>
      <c r="OK16" s="5"/>
      <c r="OL16" s="5"/>
      <c r="OM16" s="5"/>
      <c r="ON16" s="5"/>
      <c r="OO16" s="5"/>
      <c r="OP16" s="5"/>
      <c r="OQ16" s="5"/>
      <c r="OR16" s="5"/>
      <c r="OS16" s="5"/>
      <c r="OT16" s="5"/>
      <c r="OU16" s="5"/>
      <c r="OV16" s="5"/>
      <c r="OW16" s="5"/>
      <c r="OX16" s="5"/>
      <c r="OY16" s="5"/>
      <c r="OZ16" s="5"/>
      <c r="PA16" s="5"/>
      <c r="PB16" s="5"/>
      <c r="PC16" s="5"/>
      <c r="PD16" s="5"/>
      <c r="PE16" s="5"/>
      <c r="PF16" s="5"/>
      <c r="PG16" s="5"/>
      <c r="PH16" s="5"/>
      <c r="PI16" s="5"/>
      <c r="PJ16" s="5"/>
      <c r="PK16" s="5"/>
      <c r="PL16" s="5"/>
      <c r="PM16" s="5"/>
      <c r="PN16" s="5"/>
      <c r="PO16" s="5"/>
      <c r="PP16" s="5"/>
      <c r="PQ16" s="5"/>
      <c r="PR16" s="5"/>
      <c r="PS16" s="5"/>
      <c r="PT16" s="5"/>
      <c r="PU16" s="5"/>
      <c r="PV16" s="5"/>
      <c r="PW16" s="5"/>
      <c r="PX16" s="5"/>
      <c r="PY16" s="5"/>
      <c r="PZ16" s="5"/>
      <c r="QA16" s="5"/>
      <c r="QB16" s="5"/>
      <c r="QC16" s="5"/>
      <c r="QD16" s="5"/>
      <c r="QE16" s="5"/>
      <c r="QF16" s="5"/>
      <c r="QG16" s="5"/>
      <c r="QH16" s="5"/>
      <c r="QI16" s="5"/>
      <c r="QJ16" s="5"/>
      <c r="QK16" s="5"/>
      <c r="QL16" s="5"/>
      <c r="QM16" s="5"/>
      <c r="QN16" s="5"/>
      <c r="QO16" s="5"/>
      <c r="QP16" s="5"/>
      <c r="QQ16" s="5"/>
      <c r="QR16" s="5"/>
      <c r="QS16" s="5"/>
      <c r="QT16" s="5"/>
      <c r="QU16" s="5"/>
      <c r="QV16" s="5"/>
      <c r="QW16" s="5"/>
      <c r="QX16" s="5"/>
      <c r="QY16" s="5"/>
      <c r="QZ16" s="5"/>
      <c r="RA16" s="5"/>
      <c r="RB16" s="5"/>
      <c r="RC16" s="5"/>
      <c r="RD16" s="5"/>
      <c r="RE16" s="5"/>
      <c r="RF16" s="5"/>
      <c r="RG16" s="5"/>
      <c r="RH16" s="5"/>
      <c r="RI16" s="5"/>
      <c r="RJ16" s="5"/>
      <c r="RK16" s="5"/>
      <c r="RL16" s="5"/>
      <c r="RM16" s="5"/>
      <c r="RN16" s="5"/>
      <c r="RO16" s="5"/>
      <c r="RP16" s="5"/>
      <c r="RQ16" s="5"/>
      <c r="RR16" s="5"/>
      <c r="RS16" s="5"/>
      <c r="RT16" s="5"/>
      <c r="RU16" s="5"/>
      <c r="RV16" s="5"/>
      <c r="RW16" s="5"/>
      <c r="RX16" s="5"/>
      <c r="RY16" s="5"/>
      <c r="RZ16" s="5"/>
      <c r="SA16" s="5"/>
      <c r="SB16" s="5"/>
      <c r="SC16" s="5"/>
      <c r="SD16" s="5"/>
      <c r="SE16" s="5"/>
      <c r="SF16" s="5"/>
      <c r="SG16" s="5"/>
      <c r="SH16" s="5"/>
      <c r="SI16" s="5"/>
      <c r="SJ16" s="5"/>
      <c r="SK16" s="5"/>
      <c r="SL16" s="5"/>
      <c r="SM16" s="5"/>
      <c r="SN16" s="5"/>
      <c r="SO16" s="5"/>
      <c r="SP16" s="5"/>
      <c r="SQ16" s="5"/>
      <c r="SR16" s="5"/>
      <c r="SS16" s="5"/>
      <c r="ST16" s="5"/>
      <c r="SU16" s="5"/>
      <c r="SV16" s="5"/>
      <c r="SW16" s="5"/>
      <c r="SX16" s="5"/>
      <c r="SY16" s="5"/>
      <c r="SZ16" s="5"/>
      <c r="TA16" s="5"/>
      <c r="TB16" s="5"/>
      <c r="TC16" s="5"/>
      <c r="TD16" s="5"/>
      <c r="TE16" s="5"/>
      <c r="TF16" s="5"/>
      <c r="TG16" s="5"/>
      <c r="TH16" s="5"/>
      <c r="TI16" s="5"/>
      <c r="TJ16" s="5"/>
      <c r="TK16" s="5"/>
      <c r="TL16" s="5"/>
      <c r="TM16" s="5"/>
      <c r="TN16" s="5"/>
      <c r="TO16" s="5"/>
      <c r="TP16" s="5"/>
      <c r="TQ16" s="5"/>
      <c r="TR16" s="5"/>
      <c r="TS16" s="5"/>
      <c r="TT16" s="5"/>
      <c r="TU16" s="5"/>
      <c r="TV16" s="5"/>
      <c r="TW16" s="5"/>
      <c r="TX16" s="5"/>
      <c r="TY16" s="5"/>
      <c r="TZ16" s="5"/>
      <c r="UA16" s="5"/>
      <c r="UB16" s="5"/>
      <c r="UC16" s="5"/>
      <c r="UD16" s="5"/>
      <c r="UE16" s="5"/>
      <c r="UF16" s="5"/>
      <c r="UG16" s="5"/>
      <c r="UH16" s="5"/>
      <c r="UI16" s="5"/>
      <c r="UJ16" s="5"/>
      <c r="UK16" s="5"/>
      <c r="UL16" s="5"/>
      <c r="UM16" s="5"/>
      <c r="UN16" s="5"/>
      <c r="UO16" s="5"/>
      <c r="UP16" s="5"/>
      <c r="UQ16" s="5"/>
      <c r="UR16" s="5"/>
      <c r="US16" s="5"/>
      <c r="UT16" s="5"/>
      <c r="UU16" s="5"/>
      <c r="UV16" s="5"/>
      <c r="UW16" s="5"/>
      <c r="UX16" s="5"/>
      <c r="UY16" s="5"/>
      <c r="UZ16" s="5"/>
      <c r="VA16" s="5"/>
      <c r="VB16" s="5"/>
      <c r="VC16" s="5"/>
      <c r="VD16" s="5"/>
      <c r="VE16" s="5"/>
      <c r="VF16" s="5"/>
      <c r="VG16" s="5"/>
      <c r="VH16" s="5"/>
      <c r="VI16" s="5"/>
      <c r="VJ16" s="5"/>
      <c r="VK16" s="5"/>
      <c r="VL16" s="5"/>
      <c r="VM16" s="5"/>
      <c r="VN16" s="5"/>
      <c r="VO16" s="5"/>
      <c r="VP16" s="5"/>
      <c r="VQ16" s="5"/>
      <c r="VR16" s="5"/>
      <c r="VS16" s="5"/>
      <c r="VT16" s="5"/>
      <c r="VU16" s="5"/>
      <c r="VV16" s="5"/>
      <c r="VW16" s="5"/>
      <c r="VX16" s="5"/>
      <c r="VY16" s="5"/>
      <c r="VZ16" s="5"/>
      <c r="WA16" s="5"/>
      <c r="WB16" s="5"/>
      <c r="WC16" s="5"/>
      <c r="WD16" s="5"/>
      <c r="WE16" s="5"/>
      <c r="WF16" s="5"/>
      <c r="WG16" s="5"/>
      <c r="WH16" s="5"/>
      <c r="WI16" s="5"/>
      <c r="WJ16" s="5"/>
      <c r="WK16" s="5"/>
      <c r="WL16" s="5"/>
      <c r="WM16" s="5"/>
      <c r="WN16" s="5"/>
      <c r="WO16" s="5"/>
      <c r="WP16" s="5"/>
      <c r="WQ16" s="5"/>
      <c r="WR16" s="5"/>
      <c r="WS16" s="5"/>
      <c r="WT16" s="5"/>
      <c r="WU16" s="5"/>
      <c r="WV16" s="5"/>
      <c r="WW16" s="5"/>
      <c r="WX16" s="5"/>
      <c r="WY16" s="5"/>
      <c r="WZ16" s="5"/>
      <c r="XA16" s="5"/>
      <c r="XB16" s="5"/>
      <c r="XC16" s="5"/>
      <c r="XD16" s="5"/>
      <c r="XE16" s="5"/>
      <c r="XF16" s="5"/>
      <c r="XG16" s="5"/>
      <c r="XH16" s="5"/>
      <c r="XI16" s="5"/>
      <c r="XJ16" s="5"/>
      <c r="XK16" s="5"/>
      <c r="XL16" s="5"/>
      <c r="XM16" s="5"/>
      <c r="XN16" s="5"/>
      <c r="XO16" s="5"/>
      <c r="XP16" s="5"/>
      <c r="XQ16" s="5"/>
      <c r="XR16" s="5"/>
      <c r="XS16" s="5"/>
      <c r="XT16" s="5"/>
      <c r="XU16" s="5"/>
      <c r="XV16" s="5"/>
      <c r="XW16" s="5"/>
      <c r="XX16" s="5"/>
      <c r="XY16" s="5"/>
      <c r="XZ16" s="5"/>
      <c r="YA16" s="5"/>
      <c r="YB16" s="5"/>
      <c r="YC16" s="5"/>
      <c r="YD16" s="5"/>
      <c r="YE16" s="5"/>
      <c r="YF16" s="5"/>
      <c r="YG16" s="5"/>
      <c r="YH16" s="5"/>
      <c r="YI16" s="5"/>
      <c r="YJ16" s="5"/>
      <c r="YK16" s="5"/>
      <c r="YL16" s="5"/>
      <c r="YM16" s="5"/>
      <c r="YN16" s="5"/>
      <c r="YO16" s="5"/>
      <c r="YP16" s="5"/>
      <c r="YQ16" s="5"/>
      <c r="YR16" s="5"/>
      <c r="YS16" s="5"/>
      <c r="YT16" s="5"/>
      <c r="YU16" s="5"/>
      <c r="YV16" s="5"/>
      <c r="YW16" s="5"/>
      <c r="YX16" s="5"/>
      <c r="YY16" s="5"/>
      <c r="YZ16" s="5"/>
      <c r="ZA16" s="5"/>
      <c r="ZB16" s="5"/>
      <c r="ZC16" s="5"/>
      <c r="ZD16" s="5"/>
      <c r="ZE16" s="5"/>
      <c r="ZF16" s="5"/>
      <c r="ZG16" s="5"/>
      <c r="ZH16" s="5"/>
      <c r="ZI16" s="5"/>
      <c r="ZJ16" s="5"/>
      <c r="ZK16" s="5"/>
      <c r="ZL16" s="5"/>
      <c r="ZM16" s="5"/>
      <c r="ZN16" s="5"/>
      <c r="ZO16" s="5"/>
      <c r="ZP16" s="5"/>
      <c r="ZQ16" s="5"/>
      <c r="ZR16" s="5"/>
      <c r="ZS16" s="5"/>
      <c r="ZT16" s="5"/>
      <c r="ZU16" s="5"/>
      <c r="ZV16" s="5"/>
      <c r="ZW16" s="5"/>
      <c r="ZX16" s="5"/>
      <c r="ZY16" s="5"/>
      <c r="ZZ16" s="5"/>
      <c r="AAA16" s="5"/>
      <c r="AAB16" s="5"/>
      <c r="AAC16" s="5"/>
      <c r="AAD16" s="5"/>
      <c r="AAE16" s="5"/>
      <c r="AAF16" s="5"/>
      <c r="AAG16" s="5"/>
      <c r="AAH16" s="5"/>
      <c r="AAI16" s="5"/>
      <c r="AAJ16" s="5"/>
      <c r="AAK16" s="5"/>
      <c r="AAL16" s="5"/>
      <c r="AAM16" s="5"/>
      <c r="AAN16" s="5"/>
      <c r="AAO16" s="5"/>
      <c r="AAP16" s="5"/>
      <c r="AAQ16" s="5"/>
      <c r="AAR16" s="5"/>
      <c r="AAS16" s="5"/>
      <c r="AAT16" s="5"/>
      <c r="AAU16" s="5"/>
      <c r="AAV16" s="5"/>
      <c r="AAW16" s="5"/>
      <c r="AAX16" s="5"/>
      <c r="AAY16" s="5"/>
      <c r="AAZ16" s="5"/>
      <c r="ABA16" s="5"/>
      <c r="ABB16" s="5"/>
      <c r="ABC16" s="5"/>
      <c r="ABD16" s="5"/>
      <c r="ABE16" s="5"/>
      <c r="ABF16" s="5"/>
      <c r="ABG16" s="5"/>
      <c r="ABH16" s="5"/>
      <c r="ABI16" s="5"/>
      <c r="ABJ16" s="5"/>
      <c r="ABK16" s="5"/>
      <c r="ABL16" s="5"/>
      <c r="ABM16" s="5"/>
      <c r="ABN16" s="5"/>
      <c r="ABO16" s="5"/>
      <c r="ABP16" s="5"/>
      <c r="ABQ16" s="5"/>
      <c r="ABR16" s="5"/>
      <c r="ABS16" s="5"/>
      <c r="ABT16" s="5"/>
      <c r="ABU16" s="5"/>
      <c r="ABV16" s="5"/>
      <c r="ABW16" s="5"/>
      <c r="ABX16" s="5"/>
      <c r="ABY16" s="5"/>
      <c r="ABZ16" s="5"/>
      <c r="ACA16" s="5"/>
      <c r="ACB16" s="5"/>
      <c r="ACC16" s="5"/>
      <c r="ACD16" s="5"/>
      <c r="ACE16" s="5"/>
      <c r="ACF16" s="5"/>
      <c r="ACG16" s="5"/>
      <c r="ACH16" s="5"/>
      <c r="ACI16" s="5"/>
      <c r="ACJ16" s="5"/>
      <c r="ACK16" s="5"/>
      <c r="ACL16" s="5"/>
      <c r="ACM16" s="5"/>
      <c r="ACN16" s="5"/>
      <c r="ACO16" s="5"/>
      <c r="ACP16" s="5"/>
      <c r="ACQ16" s="5"/>
      <c r="ACR16" s="5"/>
      <c r="ACS16" s="5"/>
      <c r="ACT16" s="5"/>
      <c r="ACU16" s="5"/>
      <c r="ACV16" s="5"/>
      <c r="ACW16" s="5"/>
      <c r="ACX16" s="5"/>
      <c r="ACY16" s="5"/>
      <c r="ACZ16" s="5"/>
      <c r="ADA16" s="5"/>
      <c r="ADB16" s="5"/>
      <c r="ADC16" s="5"/>
      <c r="ADD16" s="5"/>
      <c r="ADE16" s="5"/>
      <c r="ADF16" s="5"/>
      <c r="ADG16" s="5"/>
      <c r="ADH16" s="5"/>
      <c r="ADI16" s="5"/>
      <c r="ADJ16" s="5"/>
      <c r="ADK16" s="5"/>
      <c r="ADL16" s="5"/>
      <c r="ADM16" s="5"/>
      <c r="ADN16" s="5"/>
      <c r="ADO16" s="5"/>
      <c r="ADP16" s="5"/>
      <c r="ADQ16" s="5"/>
      <c r="ADR16" s="5"/>
      <c r="ADS16" s="5"/>
      <c r="ADT16" s="5"/>
      <c r="ADU16" s="5"/>
      <c r="ADV16" s="5"/>
      <c r="ADW16" s="5"/>
      <c r="ADX16" s="5"/>
      <c r="ADY16" s="5"/>
      <c r="ADZ16" s="5"/>
      <c r="AEA16" s="5"/>
      <c r="AEB16" s="5"/>
      <c r="AEC16" s="5"/>
      <c r="AED16" s="5"/>
      <c r="AEE16" s="5"/>
      <c r="AEF16" s="5"/>
      <c r="AEG16" s="5"/>
      <c r="AEH16" s="5"/>
      <c r="AEI16" s="5"/>
      <c r="AEJ16" s="5"/>
      <c r="AEK16" s="5"/>
      <c r="AEL16" s="5"/>
      <c r="AEM16" s="5"/>
      <c r="AEN16" s="5"/>
      <c r="AEO16" s="5"/>
      <c r="AEP16" s="5"/>
      <c r="AEQ16" s="5"/>
      <c r="AER16" s="5"/>
      <c r="AES16" s="5"/>
      <c r="AET16" s="5"/>
      <c r="AEU16" s="5"/>
      <c r="AEV16" s="5"/>
      <c r="AEW16" s="5"/>
      <c r="AEX16" s="5"/>
      <c r="AEY16" s="5"/>
      <c r="AEZ16" s="5"/>
      <c r="AFA16" s="5"/>
      <c r="AFB16" s="5"/>
      <c r="AFC16" s="5"/>
      <c r="AFD16" s="5"/>
      <c r="AFE16" s="5"/>
      <c r="AFF16" s="5"/>
      <c r="AFG16" s="5"/>
      <c r="AFH16" s="5"/>
      <c r="AFI16" s="5"/>
      <c r="AFJ16" s="5"/>
      <c r="AFK16" s="5"/>
      <c r="AFL16" s="5"/>
      <c r="AFM16" s="5"/>
      <c r="AFN16" s="5"/>
      <c r="AFO16" s="5"/>
      <c r="AFP16" s="5"/>
      <c r="AFQ16" s="5"/>
      <c r="AFR16" s="5"/>
      <c r="AFS16" s="5"/>
      <c r="AFT16" s="5"/>
      <c r="AFU16" s="5"/>
      <c r="AFV16" s="5"/>
      <c r="AFW16" s="5"/>
      <c r="AFX16" s="5"/>
      <c r="AFY16" s="5"/>
      <c r="AFZ16" s="5"/>
      <c r="AGA16" s="5"/>
      <c r="AGB16" s="5"/>
      <c r="AGC16" s="5"/>
      <c r="AGD16" s="5"/>
      <c r="AGE16" s="5"/>
      <c r="AGF16" s="5"/>
      <c r="AGG16" s="5"/>
      <c r="AGH16" s="5"/>
      <c r="AGI16" s="5"/>
      <c r="AGJ16" s="5"/>
      <c r="AGK16" s="5"/>
      <c r="AGL16" s="5"/>
      <c r="AGM16" s="5"/>
      <c r="AGN16" s="5"/>
      <c r="AGO16" s="5"/>
      <c r="AGP16" s="5"/>
      <c r="AGQ16" s="5"/>
      <c r="AGR16" s="5"/>
      <c r="AGS16" s="5"/>
      <c r="AGT16" s="5"/>
      <c r="AGU16" s="5"/>
      <c r="AGV16" s="5"/>
      <c r="AGW16" s="5"/>
      <c r="AGX16" s="5"/>
      <c r="AGY16" s="5"/>
      <c r="AGZ16" s="5"/>
      <c r="AHA16" s="5"/>
      <c r="AHB16" s="5"/>
      <c r="AHC16" s="5"/>
      <c r="AHD16" s="5"/>
      <c r="AHE16" s="5"/>
      <c r="AHF16" s="5"/>
      <c r="AHG16" s="5"/>
      <c r="AHH16" s="5"/>
      <c r="AHI16" s="5"/>
      <c r="AHJ16" s="5"/>
      <c r="AHK16" s="5"/>
      <c r="AHL16" s="5"/>
      <c r="AHM16" s="5"/>
      <c r="AHN16" s="5"/>
      <c r="AHO16" s="5"/>
      <c r="AHP16" s="5"/>
      <c r="AHQ16" s="5"/>
      <c r="AHR16" s="5"/>
      <c r="AHS16" s="5"/>
      <c r="AHT16" s="5"/>
      <c r="AHU16" s="5"/>
      <c r="AHV16" s="5"/>
      <c r="AHW16" s="5"/>
      <c r="AHX16" s="5"/>
      <c r="AHY16" s="5"/>
      <c r="AHZ16" s="5"/>
      <c r="AIA16" s="5"/>
      <c r="AIB16" s="5"/>
      <c r="AIC16" s="5"/>
      <c r="AID16" s="5"/>
      <c r="AIE16" s="5"/>
      <c r="AIF16" s="5"/>
      <c r="AIG16" s="5"/>
      <c r="AIH16" s="5"/>
      <c r="AII16" s="5"/>
      <c r="AIJ16" s="5"/>
      <c r="AIK16" s="5"/>
      <c r="AIL16" s="5"/>
      <c r="AIM16" s="5"/>
      <c r="AIN16" s="5"/>
      <c r="AIO16" s="5"/>
      <c r="AIP16" s="5"/>
      <c r="AIQ16" s="5"/>
      <c r="AIR16" s="5"/>
      <c r="AIS16" s="5"/>
      <c r="AIT16" s="5"/>
      <c r="AIU16" s="5"/>
      <c r="AIV16" s="5"/>
      <c r="AIW16" s="5"/>
      <c r="AIX16" s="5"/>
      <c r="AIY16" s="5"/>
      <c r="AIZ16" s="5"/>
      <c r="AJA16" s="5"/>
      <c r="AJB16" s="5"/>
      <c r="AJC16" s="5"/>
      <c r="AJD16" s="5"/>
      <c r="AJE16" s="5"/>
      <c r="AJF16" s="5"/>
      <c r="AJG16" s="5"/>
      <c r="AJH16" s="5"/>
      <c r="AJI16" s="5"/>
      <c r="AJJ16" s="5"/>
      <c r="AJK16" s="5"/>
      <c r="AJL16" s="5"/>
      <c r="AJM16" s="5"/>
      <c r="AJN16" s="5"/>
      <c r="AJO16" s="5"/>
      <c r="AJP16" s="5"/>
      <c r="AJQ16" s="5"/>
      <c r="AJR16" s="5"/>
      <c r="AJS16" s="5"/>
      <c r="AJT16" s="5"/>
      <c r="AJU16" s="5"/>
      <c r="AJV16" s="5"/>
      <c r="AJW16" s="5"/>
      <c r="AJX16" s="5"/>
      <c r="AJY16" s="5"/>
      <c r="AJZ16" s="5"/>
      <c r="AKA16" s="5"/>
      <c r="AKB16" s="5"/>
      <c r="AKC16" s="5"/>
      <c r="AKD16" s="5"/>
      <c r="AKE16" s="5"/>
      <c r="AKF16" s="5"/>
      <c r="AKG16" s="5"/>
      <c r="AKH16" s="5"/>
      <c r="AKI16" s="5"/>
      <c r="AKJ16" s="5"/>
      <c r="AKK16" s="5"/>
      <c r="AKL16" s="5"/>
      <c r="AKM16" s="5"/>
      <c r="AKN16" s="5"/>
      <c r="AKO16" s="5"/>
      <c r="AKP16" s="5"/>
      <c r="AKQ16" s="5"/>
      <c r="AKR16" s="5"/>
      <c r="AKS16" s="5"/>
      <c r="AKT16" s="5"/>
      <c r="AKU16" s="5"/>
      <c r="AKV16" s="5"/>
      <c r="AKW16" s="5"/>
      <c r="AKX16" s="5"/>
      <c r="AKY16" s="5"/>
      <c r="AKZ16" s="5"/>
      <c r="ALA16" s="5"/>
      <c r="ALB16" s="5"/>
      <c r="ALC16" s="5"/>
      <c r="ALD16" s="5"/>
      <c r="ALE16" s="5"/>
      <c r="ALF16" s="5"/>
      <c r="ALG16" s="5"/>
      <c r="ALH16" s="5"/>
      <c r="ALI16" s="5"/>
      <c r="ALJ16" s="5"/>
      <c r="ALK16" s="5"/>
      <c r="ALL16" s="5"/>
      <c r="ALM16" s="5"/>
      <c r="ALN16" s="5"/>
      <c r="ALO16" s="5"/>
      <c r="ALP16" s="5"/>
      <c r="ALQ16" s="5"/>
      <c r="ALR16" s="5"/>
      <c r="ALS16" s="5"/>
      <c r="ALT16" s="5"/>
      <c r="ALU16" s="5"/>
      <c r="ALV16" s="5"/>
      <c r="ALW16" s="5"/>
      <c r="ALX16" s="5"/>
      <c r="ALY16" s="5"/>
      <c r="ALZ16" s="5"/>
      <c r="AMA16" s="5"/>
      <c r="AMB16" s="5"/>
      <c r="AMC16" s="5"/>
      <c r="AMD16" s="5"/>
      <c r="AME16" s="5"/>
      <c r="AMF16" s="5"/>
      <c r="AMG16" s="5"/>
      <c r="AMH16" s="5"/>
      <c r="AMI16" s="5"/>
      <c r="AMJ16" s="5"/>
      <c r="AMK16" s="5"/>
    </row>
    <row r="17" spans="1:1025" ht="61.5" customHeight="1" x14ac:dyDescent="0.25">
      <c r="A17" s="13" t="s">
        <v>19</v>
      </c>
      <c r="B17" s="13" t="s">
        <v>87</v>
      </c>
      <c r="C17" s="13" t="s">
        <v>20</v>
      </c>
      <c r="D17" s="9" t="s">
        <v>21</v>
      </c>
      <c r="E17" s="12" t="s">
        <v>122</v>
      </c>
      <c r="F17" s="33" t="s">
        <v>123</v>
      </c>
      <c r="G17" s="3">
        <f t="shared" si="1"/>
        <v>2455820</v>
      </c>
      <c r="H17" s="21">
        <f>1530820+60000+20000+30000+195000+110000</f>
        <v>1945820</v>
      </c>
      <c r="I17" s="22">
        <f>510000</f>
        <v>510000</v>
      </c>
      <c r="J17" s="21">
        <f>I17</f>
        <v>510000</v>
      </c>
      <c r="K17" s="23"/>
    </row>
    <row r="18" spans="1:1025" ht="57" customHeight="1" x14ac:dyDescent="0.25">
      <c r="A18" s="13" t="s">
        <v>22</v>
      </c>
      <c r="B18" s="13" t="s">
        <v>88</v>
      </c>
      <c r="C18" s="13" t="s">
        <v>23</v>
      </c>
      <c r="D18" s="9" t="s">
        <v>24</v>
      </c>
      <c r="E18" s="12" t="str">
        <f>E17</f>
        <v>Програма розвитку охорони здоров’я   Білозірської сільської територіальної громади на 2021-2025 роки (зі змінами)</v>
      </c>
      <c r="F18" s="33" t="str">
        <f>F17</f>
        <v>рішення сільської ради від 22.12.2020 року № 4-23/VIII, зміни від 22.12.2021 № 25-18/VIII, 30.01.2023 №46-4/VIII, 28.02.2023 № 47-3/VIII</v>
      </c>
      <c r="G18" s="3">
        <f t="shared" si="1"/>
        <v>450000</v>
      </c>
      <c r="H18" s="21">
        <f>300000+50000+50000+50000</f>
        <v>450000</v>
      </c>
      <c r="I18" s="22">
        <v>0</v>
      </c>
      <c r="J18" s="21">
        <v>0</v>
      </c>
      <c r="K18" s="23"/>
    </row>
    <row r="19" spans="1:1025" s="17" customFormat="1" ht="36.75" customHeight="1" x14ac:dyDescent="0.25">
      <c r="A19" s="11"/>
      <c r="B19" s="11">
        <v>3000</v>
      </c>
      <c r="C19" s="11"/>
      <c r="D19" s="18" t="s">
        <v>25</v>
      </c>
      <c r="E19" s="20"/>
      <c r="F19" s="34"/>
      <c r="G19" s="3">
        <f>SUM(G20:G30)</f>
        <v>4509908</v>
      </c>
      <c r="H19" s="3">
        <f>SUM(H20:H30)</f>
        <v>4509908</v>
      </c>
      <c r="I19" s="3">
        <f>SUM(I20:I30)</f>
        <v>0</v>
      </c>
      <c r="J19" s="3">
        <f>SUM(J20:J30)</f>
        <v>0</v>
      </c>
      <c r="K19" s="4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5"/>
      <c r="DD19" s="5"/>
      <c r="DE19" s="5"/>
      <c r="DF19" s="5"/>
      <c r="DG19" s="5"/>
      <c r="DH19" s="5"/>
      <c r="DI19" s="5"/>
      <c r="DJ19" s="5"/>
      <c r="DK19" s="5"/>
      <c r="DL19" s="5"/>
      <c r="DM19" s="5"/>
      <c r="DN19" s="5"/>
      <c r="DO19" s="5"/>
      <c r="DP19" s="5"/>
      <c r="DQ19" s="5"/>
      <c r="DR19" s="5"/>
      <c r="DS19" s="5"/>
      <c r="DT19" s="5"/>
      <c r="DU19" s="5"/>
      <c r="DV19" s="5"/>
      <c r="DW19" s="5"/>
      <c r="DX19" s="5"/>
      <c r="DY19" s="5"/>
      <c r="DZ19" s="5"/>
      <c r="EA19" s="5"/>
      <c r="EB19" s="5"/>
      <c r="EC19" s="5"/>
      <c r="ED19" s="5"/>
      <c r="EE19" s="5"/>
      <c r="EF19" s="5"/>
      <c r="EG19" s="5"/>
      <c r="EH19" s="5"/>
      <c r="EI19" s="5"/>
      <c r="EJ19" s="5"/>
      <c r="EK19" s="5"/>
      <c r="EL19" s="5"/>
      <c r="EM19" s="5"/>
      <c r="EN19" s="5"/>
      <c r="EO19" s="5"/>
      <c r="EP19" s="5"/>
      <c r="EQ19" s="5"/>
      <c r="ER19" s="5"/>
      <c r="ES19" s="5"/>
      <c r="ET19" s="5"/>
      <c r="EU19" s="5"/>
      <c r="EV19" s="5"/>
      <c r="EW19" s="5"/>
      <c r="EX19" s="5"/>
      <c r="EY19" s="5"/>
      <c r="EZ19" s="5"/>
      <c r="FA19" s="5"/>
      <c r="FB19" s="5"/>
      <c r="FC19" s="5"/>
      <c r="FD19" s="5"/>
      <c r="FE19" s="5"/>
      <c r="FF19" s="5"/>
      <c r="FG19" s="5"/>
      <c r="FH19" s="5"/>
      <c r="FI19" s="5"/>
      <c r="FJ19" s="5"/>
      <c r="FK19" s="5"/>
      <c r="FL19" s="5"/>
      <c r="FM19" s="5"/>
      <c r="FN19" s="5"/>
      <c r="FO19" s="5"/>
      <c r="FP19" s="5"/>
      <c r="FQ19" s="5"/>
      <c r="FR19" s="5"/>
      <c r="FS19" s="5"/>
      <c r="FT19" s="5"/>
      <c r="FU19" s="5"/>
      <c r="FV19" s="5"/>
      <c r="FW19" s="5"/>
      <c r="FX19" s="5"/>
      <c r="FY19" s="5"/>
      <c r="FZ19" s="5"/>
      <c r="GA19" s="5"/>
      <c r="GB19" s="5"/>
      <c r="GC19" s="5"/>
      <c r="GD19" s="5"/>
      <c r="GE19" s="5"/>
      <c r="GF19" s="5"/>
      <c r="GG19" s="5"/>
      <c r="GH19" s="5"/>
      <c r="GI19" s="5"/>
      <c r="GJ19" s="5"/>
      <c r="GK19" s="5"/>
      <c r="GL19" s="5"/>
      <c r="GM19" s="5"/>
      <c r="GN19" s="5"/>
      <c r="GO19" s="5"/>
      <c r="GP19" s="5"/>
      <c r="GQ19" s="5"/>
      <c r="GR19" s="5"/>
      <c r="GS19" s="5"/>
      <c r="GT19" s="5"/>
      <c r="GU19" s="5"/>
      <c r="GV19" s="5"/>
      <c r="GW19" s="5"/>
      <c r="GX19" s="5"/>
      <c r="GY19" s="5"/>
      <c r="GZ19" s="5"/>
      <c r="HA19" s="5"/>
      <c r="HB19" s="5"/>
      <c r="HC19" s="5"/>
      <c r="HD19" s="5"/>
      <c r="HE19" s="5"/>
      <c r="HF19" s="5"/>
      <c r="HG19" s="5"/>
      <c r="HH19" s="5"/>
      <c r="HI19" s="5"/>
      <c r="HJ19" s="5"/>
      <c r="HK19" s="5"/>
      <c r="HL19" s="5"/>
      <c r="HM19" s="5"/>
      <c r="HN19" s="5"/>
      <c r="HO19" s="5"/>
      <c r="HP19" s="5"/>
      <c r="HQ19" s="5"/>
      <c r="HR19" s="5"/>
      <c r="HS19" s="5"/>
      <c r="HT19" s="5"/>
      <c r="HU19" s="5"/>
      <c r="HV19" s="5"/>
      <c r="HW19" s="5"/>
      <c r="HX19" s="5"/>
      <c r="HY19" s="5"/>
      <c r="HZ19" s="5"/>
      <c r="IA19" s="5"/>
      <c r="IB19" s="5"/>
      <c r="IC19" s="5"/>
      <c r="ID19" s="5"/>
      <c r="IE19" s="5"/>
      <c r="IF19" s="5"/>
      <c r="IG19" s="5"/>
      <c r="IH19" s="5"/>
      <c r="II19" s="5"/>
      <c r="IJ19" s="5"/>
      <c r="IK19" s="5"/>
      <c r="IL19" s="5"/>
      <c r="IM19" s="5"/>
      <c r="IN19" s="5"/>
      <c r="IO19" s="5"/>
      <c r="IP19" s="5"/>
      <c r="IQ19" s="5"/>
      <c r="IR19" s="5"/>
      <c r="IS19" s="5"/>
      <c r="IT19" s="5"/>
      <c r="IU19" s="5"/>
      <c r="IV19" s="5"/>
      <c r="IW19" s="5"/>
      <c r="IX19" s="5"/>
      <c r="IY19" s="5"/>
      <c r="IZ19" s="5"/>
      <c r="JA19" s="5"/>
      <c r="JB19" s="5"/>
      <c r="JC19" s="5"/>
      <c r="JD19" s="5"/>
      <c r="JE19" s="5"/>
      <c r="JF19" s="5"/>
      <c r="JG19" s="5"/>
      <c r="JH19" s="5"/>
      <c r="JI19" s="5"/>
      <c r="JJ19" s="5"/>
      <c r="JK19" s="5"/>
      <c r="JL19" s="5"/>
      <c r="JM19" s="5"/>
      <c r="JN19" s="5"/>
      <c r="JO19" s="5"/>
      <c r="JP19" s="5"/>
      <c r="JQ19" s="5"/>
      <c r="JR19" s="5"/>
      <c r="JS19" s="5"/>
      <c r="JT19" s="5"/>
      <c r="JU19" s="5"/>
      <c r="JV19" s="5"/>
      <c r="JW19" s="5"/>
      <c r="JX19" s="5"/>
      <c r="JY19" s="5"/>
      <c r="JZ19" s="5"/>
      <c r="KA19" s="5"/>
      <c r="KB19" s="5"/>
      <c r="KC19" s="5"/>
      <c r="KD19" s="5"/>
      <c r="KE19" s="5"/>
      <c r="KF19" s="5"/>
      <c r="KG19" s="5"/>
      <c r="KH19" s="5"/>
      <c r="KI19" s="5"/>
      <c r="KJ19" s="5"/>
      <c r="KK19" s="5"/>
      <c r="KL19" s="5"/>
      <c r="KM19" s="5"/>
      <c r="KN19" s="5"/>
      <c r="KO19" s="5"/>
      <c r="KP19" s="5"/>
      <c r="KQ19" s="5"/>
      <c r="KR19" s="5"/>
      <c r="KS19" s="5"/>
      <c r="KT19" s="5"/>
      <c r="KU19" s="5"/>
      <c r="KV19" s="5"/>
      <c r="KW19" s="5"/>
      <c r="KX19" s="5"/>
      <c r="KY19" s="5"/>
      <c r="KZ19" s="5"/>
      <c r="LA19" s="5"/>
      <c r="LB19" s="5"/>
      <c r="LC19" s="5"/>
      <c r="LD19" s="5"/>
      <c r="LE19" s="5"/>
      <c r="LF19" s="5"/>
      <c r="LG19" s="5"/>
      <c r="LH19" s="5"/>
      <c r="LI19" s="5"/>
      <c r="LJ19" s="5"/>
      <c r="LK19" s="5"/>
      <c r="LL19" s="5"/>
      <c r="LM19" s="5"/>
      <c r="LN19" s="5"/>
      <c r="LO19" s="5"/>
      <c r="LP19" s="5"/>
      <c r="LQ19" s="5"/>
      <c r="LR19" s="5"/>
      <c r="LS19" s="5"/>
      <c r="LT19" s="5"/>
      <c r="LU19" s="5"/>
      <c r="LV19" s="5"/>
      <c r="LW19" s="5"/>
      <c r="LX19" s="5"/>
      <c r="LY19" s="5"/>
      <c r="LZ19" s="5"/>
      <c r="MA19" s="5"/>
      <c r="MB19" s="5"/>
      <c r="MC19" s="5"/>
      <c r="MD19" s="5"/>
      <c r="ME19" s="5"/>
      <c r="MF19" s="5"/>
      <c r="MG19" s="5"/>
      <c r="MH19" s="5"/>
      <c r="MI19" s="5"/>
      <c r="MJ19" s="5"/>
      <c r="MK19" s="5"/>
      <c r="ML19" s="5"/>
      <c r="MM19" s="5"/>
      <c r="MN19" s="5"/>
      <c r="MO19" s="5"/>
      <c r="MP19" s="5"/>
      <c r="MQ19" s="5"/>
      <c r="MR19" s="5"/>
      <c r="MS19" s="5"/>
      <c r="MT19" s="5"/>
      <c r="MU19" s="5"/>
      <c r="MV19" s="5"/>
      <c r="MW19" s="5"/>
      <c r="MX19" s="5"/>
      <c r="MY19" s="5"/>
      <c r="MZ19" s="5"/>
      <c r="NA19" s="5"/>
      <c r="NB19" s="5"/>
      <c r="NC19" s="5"/>
      <c r="ND19" s="5"/>
      <c r="NE19" s="5"/>
      <c r="NF19" s="5"/>
      <c r="NG19" s="5"/>
      <c r="NH19" s="5"/>
      <c r="NI19" s="5"/>
      <c r="NJ19" s="5"/>
      <c r="NK19" s="5"/>
      <c r="NL19" s="5"/>
      <c r="NM19" s="5"/>
      <c r="NN19" s="5"/>
      <c r="NO19" s="5"/>
      <c r="NP19" s="5"/>
      <c r="NQ19" s="5"/>
      <c r="NR19" s="5"/>
      <c r="NS19" s="5"/>
      <c r="NT19" s="5"/>
      <c r="NU19" s="5"/>
      <c r="NV19" s="5"/>
      <c r="NW19" s="5"/>
      <c r="NX19" s="5"/>
      <c r="NY19" s="5"/>
      <c r="NZ19" s="5"/>
      <c r="OA19" s="5"/>
      <c r="OB19" s="5"/>
      <c r="OC19" s="5"/>
      <c r="OD19" s="5"/>
      <c r="OE19" s="5"/>
      <c r="OF19" s="5"/>
      <c r="OG19" s="5"/>
      <c r="OH19" s="5"/>
      <c r="OI19" s="5"/>
      <c r="OJ19" s="5"/>
      <c r="OK19" s="5"/>
      <c r="OL19" s="5"/>
      <c r="OM19" s="5"/>
      <c r="ON19" s="5"/>
      <c r="OO19" s="5"/>
      <c r="OP19" s="5"/>
      <c r="OQ19" s="5"/>
      <c r="OR19" s="5"/>
      <c r="OS19" s="5"/>
      <c r="OT19" s="5"/>
      <c r="OU19" s="5"/>
      <c r="OV19" s="5"/>
      <c r="OW19" s="5"/>
      <c r="OX19" s="5"/>
      <c r="OY19" s="5"/>
      <c r="OZ19" s="5"/>
      <c r="PA19" s="5"/>
      <c r="PB19" s="5"/>
      <c r="PC19" s="5"/>
      <c r="PD19" s="5"/>
      <c r="PE19" s="5"/>
      <c r="PF19" s="5"/>
      <c r="PG19" s="5"/>
      <c r="PH19" s="5"/>
      <c r="PI19" s="5"/>
      <c r="PJ19" s="5"/>
      <c r="PK19" s="5"/>
      <c r="PL19" s="5"/>
      <c r="PM19" s="5"/>
      <c r="PN19" s="5"/>
      <c r="PO19" s="5"/>
      <c r="PP19" s="5"/>
      <c r="PQ19" s="5"/>
      <c r="PR19" s="5"/>
      <c r="PS19" s="5"/>
      <c r="PT19" s="5"/>
      <c r="PU19" s="5"/>
      <c r="PV19" s="5"/>
      <c r="PW19" s="5"/>
      <c r="PX19" s="5"/>
      <c r="PY19" s="5"/>
      <c r="PZ19" s="5"/>
      <c r="QA19" s="5"/>
      <c r="QB19" s="5"/>
      <c r="QC19" s="5"/>
      <c r="QD19" s="5"/>
      <c r="QE19" s="5"/>
      <c r="QF19" s="5"/>
      <c r="QG19" s="5"/>
      <c r="QH19" s="5"/>
      <c r="QI19" s="5"/>
      <c r="QJ19" s="5"/>
      <c r="QK19" s="5"/>
      <c r="QL19" s="5"/>
      <c r="QM19" s="5"/>
      <c r="QN19" s="5"/>
      <c r="QO19" s="5"/>
      <c r="QP19" s="5"/>
      <c r="QQ19" s="5"/>
      <c r="QR19" s="5"/>
      <c r="QS19" s="5"/>
      <c r="QT19" s="5"/>
      <c r="QU19" s="5"/>
      <c r="QV19" s="5"/>
      <c r="QW19" s="5"/>
      <c r="QX19" s="5"/>
      <c r="QY19" s="5"/>
      <c r="QZ19" s="5"/>
      <c r="RA19" s="5"/>
      <c r="RB19" s="5"/>
      <c r="RC19" s="5"/>
      <c r="RD19" s="5"/>
      <c r="RE19" s="5"/>
      <c r="RF19" s="5"/>
      <c r="RG19" s="5"/>
      <c r="RH19" s="5"/>
      <c r="RI19" s="5"/>
      <c r="RJ19" s="5"/>
      <c r="RK19" s="5"/>
      <c r="RL19" s="5"/>
      <c r="RM19" s="5"/>
      <c r="RN19" s="5"/>
      <c r="RO19" s="5"/>
      <c r="RP19" s="5"/>
      <c r="RQ19" s="5"/>
      <c r="RR19" s="5"/>
      <c r="RS19" s="5"/>
      <c r="RT19" s="5"/>
      <c r="RU19" s="5"/>
      <c r="RV19" s="5"/>
      <c r="RW19" s="5"/>
      <c r="RX19" s="5"/>
      <c r="RY19" s="5"/>
      <c r="RZ19" s="5"/>
      <c r="SA19" s="5"/>
      <c r="SB19" s="5"/>
      <c r="SC19" s="5"/>
      <c r="SD19" s="5"/>
      <c r="SE19" s="5"/>
      <c r="SF19" s="5"/>
      <c r="SG19" s="5"/>
      <c r="SH19" s="5"/>
      <c r="SI19" s="5"/>
      <c r="SJ19" s="5"/>
      <c r="SK19" s="5"/>
      <c r="SL19" s="5"/>
      <c r="SM19" s="5"/>
      <c r="SN19" s="5"/>
      <c r="SO19" s="5"/>
      <c r="SP19" s="5"/>
      <c r="SQ19" s="5"/>
      <c r="SR19" s="5"/>
      <c r="SS19" s="5"/>
      <c r="ST19" s="5"/>
      <c r="SU19" s="5"/>
      <c r="SV19" s="5"/>
      <c r="SW19" s="5"/>
      <c r="SX19" s="5"/>
      <c r="SY19" s="5"/>
      <c r="SZ19" s="5"/>
      <c r="TA19" s="5"/>
      <c r="TB19" s="5"/>
      <c r="TC19" s="5"/>
      <c r="TD19" s="5"/>
      <c r="TE19" s="5"/>
      <c r="TF19" s="5"/>
      <c r="TG19" s="5"/>
      <c r="TH19" s="5"/>
      <c r="TI19" s="5"/>
      <c r="TJ19" s="5"/>
      <c r="TK19" s="5"/>
      <c r="TL19" s="5"/>
      <c r="TM19" s="5"/>
      <c r="TN19" s="5"/>
      <c r="TO19" s="5"/>
      <c r="TP19" s="5"/>
      <c r="TQ19" s="5"/>
      <c r="TR19" s="5"/>
      <c r="TS19" s="5"/>
      <c r="TT19" s="5"/>
      <c r="TU19" s="5"/>
      <c r="TV19" s="5"/>
      <c r="TW19" s="5"/>
      <c r="TX19" s="5"/>
      <c r="TY19" s="5"/>
      <c r="TZ19" s="5"/>
      <c r="UA19" s="5"/>
      <c r="UB19" s="5"/>
      <c r="UC19" s="5"/>
      <c r="UD19" s="5"/>
      <c r="UE19" s="5"/>
      <c r="UF19" s="5"/>
      <c r="UG19" s="5"/>
      <c r="UH19" s="5"/>
      <c r="UI19" s="5"/>
      <c r="UJ19" s="5"/>
      <c r="UK19" s="5"/>
      <c r="UL19" s="5"/>
      <c r="UM19" s="5"/>
      <c r="UN19" s="5"/>
      <c r="UO19" s="5"/>
      <c r="UP19" s="5"/>
      <c r="UQ19" s="5"/>
      <c r="UR19" s="5"/>
      <c r="US19" s="5"/>
      <c r="UT19" s="5"/>
      <c r="UU19" s="5"/>
      <c r="UV19" s="5"/>
      <c r="UW19" s="5"/>
      <c r="UX19" s="5"/>
      <c r="UY19" s="5"/>
      <c r="UZ19" s="5"/>
      <c r="VA19" s="5"/>
      <c r="VB19" s="5"/>
      <c r="VC19" s="5"/>
      <c r="VD19" s="5"/>
      <c r="VE19" s="5"/>
      <c r="VF19" s="5"/>
      <c r="VG19" s="5"/>
      <c r="VH19" s="5"/>
      <c r="VI19" s="5"/>
      <c r="VJ19" s="5"/>
      <c r="VK19" s="5"/>
      <c r="VL19" s="5"/>
      <c r="VM19" s="5"/>
      <c r="VN19" s="5"/>
      <c r="VO19" s="5"/>
      <c r="VP19" s="5"/>
      <c r="VQ19" s="5"/>
      <c r="VR19" s="5"/>
      <c r="VS19" s="5"/>
      <c r="VT19" s="5"/>
      <c r="VU19" s="5"/>
      <c r="VV19" s="5"/>
      <c r="VW19" s="5"/>
      <c r="VX19" s="5"/>
      <c r="VY19" s="5"/>
      <c r="VZ19" s="5"/>
      <c r="WA19" s="5"/>
      <c r="WB19" s="5"/>
      <c r="WC19" s="5"/>
      <c r="WD19" s="5"/>
      <c r="WE19" s="5"/>
      <c r="WF19" s="5"/>
      <c r="WG19" s="5"/>
      <c r="WH19" s="5"/>
      <c r="WI19" s="5"/>
      <c r="WJ19" s="5"/>
      <c r="WK19" s="5"/>
      <c r="WL19" s="5"/>
      <c r="WM19" s="5"/>
      <c r="WN19" s="5"/>
      <c r="WO19" s="5"/>
      <c r="WP19" s="5"/>
      <c r="WQ19" s="5"/>
      <c r="WR19" s="5"/>
      <c r="WS19" s="5"/>
      <c r="WT19" s="5"/>
      <c r="WU19" s="5"/>
      <c r="WV19" s="5"/>
      <c r="WW19" s="5"/>
      <c r="WX19" s="5"/>
      <c r="WY19" s="5"/>
      <c r="WZ19" s="5"/>
      <c r="XA19" s="5"/>
      <c r="XB19" s="5"/>
      <c r="XC19" s="5"/>
      <c r="XD19" s="5"/>
      <c r="XE19" s="5"/>
      <c r="XF19" s="5"/>
      <c r="XG19" s="5"/>
      <c r="XH19" s="5"/>
      <c r="XI19" s="5"/>
      <c r="XJ19" s="5"/>
      <c r="XK19" s="5"/>
      <c r="XL19" s="5"/>
      <c r="XM19" s="5"/>
      <c r="XN19" s="5"/>
      <c r="XO19" s="5"/>
      <c r="XP19" s="5"/>
      <c r="XQ19" s="5"/>
      <c r="XR19" s="5"/>
      <c r="XS19" s="5"/>
      <c r="XT19" s="5"/>
      <c r="XU19" s="5"/>
      <c r="XV19" s="5"/>
      <c r="XW19" s="5"/>
      <c r="XX19" s="5"/>
      <c r="XY19" s="5"/>
      <c r="XZ19" s="5"/>
      <c r="YA19" s="5"/>
      <c r="YB19" s="5"/>
      <c r="YC19" s="5"/>
      <c r="YD19" s="5"/>
      <c r="YE19" s="5"/>
      <c r="YF19" s="5"/>
      <c r="YG19" s="5"/>
      <c r="YH19" s="5"/>
      <c r="YI19" s="5"/>
      <c r="YJ19" s="5"/>
      <c r="YK19" s="5"/>
      <c r="YL19" s="5"/>
      <c r="YM19" s="5"/>
      <c r="YN19" s="5"/>
      <c r="YO19" s="5"/>
      <c r="YP19" s="5"/>
      <c r="YQ19" s="5"/>
      <c r="YR19" s="5"/>
      <c r="YS19" s="5"/>
      <c r="YT19" s="5"/>
      <c r="YU19" s="5"/>
      <c r="YV19" s="5"/>
      <c r="YW19" s="5"/>
      <c r="YX19" s="5"/>
      <c r="YY19" s="5"/>
      <c r="YZ19" s="5"/>
      <c r="ZA19" s="5"/>
      <c r="ZB19" s="5"/>
      <c r="ZC19" s="5"/>
      <c r="ZD19" s="5"/>
      <c r="ZE19" s="5"/>
      <c r="ZF19" s="5"/>
      <c r="ZG19" s="5"/>
      <c r="ZH19" s="5"/>
      <c r="ZI19" s="5"/>
      <c r="ZJ19" s="5"/>
      <c r="ZK19" s="5"/>
      <c r="ZL19" s="5"/>
      <c r="ZM19" s="5"/>
      <c r="ZN19" s="5"/>
      <c r="ZO19" s="5"/>
      <c r="ZP19" s="5"/>
      <c r="ZQ19" s="5"/>
      <c r="ZR19" s="5"/>
      <c r="ZS19" s="5"/>
      <c r="ZT19" s="5"/>
      <c r="ZU19" s="5"/>
      <c r="ZV19" s="5"/>
      <c r="ZW19" s="5"/>
      <c r="ZX19" s="5"/>
      <c r="ZY19" s="5"/>
      <c r="ZZ19" s="5"/>
      <c r="AAA19" s="5"/>
      <c r="AAB19" s="5"/>
      <c r="AAC19" s="5"/>
      <c r="AAD19" s="5"/>
      <c r="AAE19" s="5"/>
      <c r="AAF19" s="5"/>
      <c r="AAG19" s="5"/>
      <c r="AAH19" s="5"/>
      <c r="AAI19" s="5"/>
      <c r="AAJ19" s="5"/>
      <c r="AAK19" s="5"/>
      <c r="AAL19" s="5"/>
      <c r="AAM19" s="5"/>
      <c r="AAN19" s="5"/>
      <c r="AAO19" s="5"/>
      <c r="AAP19" s="5"/>
      <c r="AAQ19" s="5"/>
      <c r="AAR19" s="5"/>
      <c r="AAS19" s="5"/>
      <c r="AAT19" s="5"/>
      <c r="AAU19" s="5"/>
      <c r="AAV19" s="5"/>
      <c r="AAW19" s="5"/>
      <c r="AAX19" s="5"/>
      <c r="AAY19" s="5"/>
      <c r="AAZ19" s="5"/>
      <c r="ABA19" s="5"/>
      <c r="ABB19" s="5"/>
      <c r="ABC19" s="5"/>
      <c r="ABD19" s="5"/>
      <c r="ABE19" s="5"/>
      <c r="ABF19" s="5"/>
      <c r="ABG19" s="5"/>
      <c r="ABH19" s="5"/>
      <c r="ABI19" s="5"/>
      <c r="ABJ19" s="5"/>
      <c r="ABK19" s="5"/>
      <c r="ABL19" s="5"/>
      <c r="ABM19" s="5"/>
      <c r="ABN19" s="5"/>
      <c r="ABO19" s="5"/>
      <c r="ABP19" s="5"/>
      <c r="ABQ19" s="5"/>
      <c r="ABR19" s="5"/>
      <c r="ABS19" s="5"/>
      <c r="ABT19" s="5"/>
      <c r="ABU19" s="5"/>
      <c r="ABV19" s="5"/>
      <c r="ABW19" s="5"/>
      <c r="ABX19" s="5"/>
      <c r="ABY19" s="5"/>
      <c r="ABZ19" s="5"/>
      <c r="ACA19" s="5"/>
      <c r="ACB19" s="5"/>
      <c r="ACC19" s="5"/>
      <c r="ACD19" s="5"/>
      <c r="ACE19" s="5"/>
      <c r="ACF19" s="5"/>
      <c r="ACG19" s="5"/>
      <c r="ACH19" s="5"/>
      <c r="ACI19" s="5"/>
      <c r="ACJ19" s="5"/>
      <c r="ACK19" s="5"/>
      <c r="ACL19" s="5"/>
      <c r="ACM19" s="5"/>
      <c r="ACN19" s="5"/>
      <c r="ACO19" s="5"/>
      <c r="ACP19" s="5"/>
      <c r="ACQ19" s="5"/>
      <c r="ACR19" s="5"/>
      <c r="ACS19" s="5"/>
      <c r="ACT19" s="5"/>
      <c r="ACU19" s="5"/>
      <c r="ACV19" s="5"/>
      <c r="ACW19" s="5"/>
      <c r="ACX19" s="5"/>
      <c r="ACY19" s="5"/>
      <c r="ACZ19" s="5"/>
      <c r="ADA19" s="5"/>
      <c r="ADB19" s="5"/>
      <c r="ADC19" s="5"/>
      <c r="ADD19" s="5"/>
      <c r="ADE19" s="5"/>
      <c r="ADF19" s="5"/>
      <c r="ADG19" s="5"/>
      <c r="ADH19" s="5"/>
      <c r="ADI19" s="5"/>
      <c r="ADJ19" s="5"/>
      <c r="ADK19" s="5"/>
      <c r="ADL19" s="5"/>
      <c r="ADM19" s="5"/>
      <c r="ADN19" s="5"/>
      <c r="ADO19" s="5"/>
      <c r="ADP19" s="5"/>
      <c r="ADQ19" s="5"/>
      <c r="ADR19" s="5"/>
      <c r="ADS19" s="5"/>
      <c r="ADT19" s="5"/>
      <c r="ADU19" s="5"/>
      <c r="ADV19" s="5"/>
      <c r="ADW19" s="5"/>
      <c r="ADX19" s="5"/>
      <c r="ADY19" s="5"/>
      <c r="ADZ19" s="5"/>
      <c r="AEA19" s="5"/>
      <c r="AEB19" s="5"/>
      <c r="AEC19" s="5"/>
      <c r="AED19" s="5"/>
      <c r="AEE19" s="5"/>
      <c r="AEF19" s="5"/>
      <c r="AEG19" s="5"/>
      <c r="AEH19" s="5"/>
      <c r="AEI19" s="5"/>
      <c r="AEJ19" s="5"/>
      <c r="AEK19" s="5"/>
      <c r="AEL19" s="5"/>
      <c r="AEM19" s="5"/>
      <c r="AEN19" s="5"/>
      <c r="AEO19" s="5"/>
      <c r="AEP19" s="5"/>
      <c r="AEQ19" s="5"/>
      <c r="AER19" s="5"/>
      <c r="AES19" s="5"/>
      <c r="AET19" s="5"/>
      <c r="AEU19" s="5"/>
      <c r="AEV19" s="5"/>
      <c r="AEW19" s="5"/>
      <c r="AEX19" s="5"/>
      <c r="AEY19" s="5"/>
      <c r="AEZ19" s="5"/>
      <c r="AFA19" s="5"/>
      <c r="AFB19" s="5"/>
      <c r="AFC19" s="5"/>
      <c r="AFD19" s="5"/>
      <c r="AFE19" s="5"/>
      <c r="AFF19" s="5"/>
      <c r="AFG19" s="5"/>
      <c r="AFH19" s="5"/>
      <c r="AFI19" s="5"/>
      <c r="AFJ19" s="5"/>
      <c r="AFK19" s="5"/>
      <c r="AFL19" s="5"/>
      <c r="AFM19" s="5"/>
      <c r="AFN19" s="5"/>
      <c r="AFO19" s="5"/>
      <c r="AFP19" s="5"/>
      <c r="AFQ19" s="5"/>
      <c r="AFR19" s="5"/>
      <c r="AFS19" s="5"/>
      <c r="AFT19" s="5"/>
      <c r="AFU19" s="5"/>
      <c r="AFV19" s="5"/>
      <c r="AFW19" s="5"/>
      <c r="AFX19" s="5"/>
      <c r="AFY19" s="5"/>
      <c r="AFZ19" s="5"/>
      <c r="AGA19" s="5"/>
      <c r="AGB19" s="5"/>
      <c r="AGC19" s="5"/>
      <c r="AGD19" s="5"/>
      <c r="AGE19" s="5"/>
      <c r="AGF19" s="5"/>
      <c r="AGG19" s="5"/>
      <c r="AGH19" s="5"/>
      <c r="AGI19" s="5"/>
      <c r="AGJ19" s="5"/>
      <c r="AGK19" s="5"/>
      <c r="AGL19" s="5"/>
      <c r="AGM19" s="5"/>
      <c r="AGN19" s="5"/>
      <c r="AGO19" s="5"/>
      <c r="AGP19" s="5"/>
      <c r="AGQ19" s="5"/>
      <c r="AGR19" s="5"/>
      <c r="AGS19" s="5"/>
      <c r="AGT19" s="5"/>
      <c r="AGU19" s="5"/>
      <c r="AGV19" s="5"/>
      <c r="AGW19" s="5"/>
      <c r="AGX19" s="5"/>
      <c r="AGY19" s="5"/>
      <c r="AGZ19" s="5"/>
      <c r="AHA19" s="5"/>
      <c r="AHB19" s="5"/>
      <c r="AHC19" s="5"/>
      <c r="AHD19" s="5"/>
      <c r="AHE19" s="5"/>
      <c r="AHF19" s="5"/>
      <c r="AHG19" s="5"/>
      <c r="AHH19" s="5"/>
      <c r="AHI19" s="5"/>
      <c r="AHJ19" s="5"/>
      <c r="AHK19" s="5"/>
      <c r="AHL19" s="5"/>
      <c r="AHM19" s="5"/>
      <c r="AHN19" s="5"/>
      <c r="AHO19" s="5"/>
      <c r="AHP19" s="5"/>
      <c r="AHQ19" s="5"/>
      <c r="AHR19" s="5"/>
      <c r="AHS19" s="5"/>
      <c r="AHT19" s="5"/>
      <c r="AHU19" s="5"/>
      <c r="AHV19" s="5"/>
      <c r="AHW19" s="5"/>
      <c r="AHX19" s="5"/>
      <c r="AHY19" s="5"/>
      <c r="AHZ19" s="5"/>
      <c r="AIA19" s="5"/>
      <c r="AIB19" s="5"/>
      <c r="AIC19" s="5"/>
      <c r="AID19" s="5"/>
      <c r="AIE19" s="5"/>
      <c r="AIF19" s="5"/>
      <c r="AIG19" s="5"/>
      <c r="AIH19" s="5"/>
      <c r="AII19" s="5"/>
      <c r="AIJ19" s="5"/>
      <c r="AIK19" s="5"/>
      <c r="AIL19" s="5"/>
      <c r="AIM19" s="5"/>
      <c r="AIN19" s="5"/>
      <c r="AIO19" s="5"/>
      <c r="AIP19" s="5"/>
      <c r="AIQ19" s="5"/>
      <c r="AIR19" s="5"/>
      <c r="AIS19" s="5"/>
      <c r="AIT19" s="5"/>
      <c r="AIU19" s="5"/>
      <c r="AIV19" s="5"/>
      <c r="AIW19" s="5"/>
      <c r="AIX19" s="5"/>
      <c r="AIY19" s="5"/>
      <c r="AIZ19" s="5"/>
      <c r="AJA19" s="5"/>
      <c r="AJB19" s="5"/>
      <c r="AJC19" s="5"/>
      <c r="AJD19" s="5"/>
      <c r="AJE19" s="5"/>
      <c r="AJF19" s="5"/>
      <c r="AJG19" s="5"/>
      <c r="AJH19" s="5"/>
      <c r="AJI19" s="5"/>
      <c r="AJJ19" s="5"/>
      <c r="AJK19" s="5"/>
      <c r="AJL19" s="5"/>
      <c r="AJM19" s="5"/>
      <c r="AJN19" s="5"/>
      <c r="AJO19" s="5"/>
      <c r="AJP19" s="5"/>
      <c r="AJQ19" s="5"/>
      <c r="AJR19" s="5"/>
      <c r="AJS19" s="5"/>
      <c r="AJT19" s="5"/>
      <c r="AJU19" s="5"/>
      <c r="AJV19" s="5"/>
      <c r="AJW19" s="5"/>
      <c r="AJX19" s="5"/>
      <c r="AJY19" s="5"/>
      <c r="AJZ19" s="5"/>
      <c r="AKA19" s="5"/>
      <c r="AKB19" s="5"/>
      <c r="AKC19" s="5"/>
      <c r="AKD19" s="5"/>
      <c r="AKE19" s="5"/>
      <c r="AKF19" s="5"/>
      <c r="AKG19" s="5"/>
      <c r="AKH19" s="5"/>
      <c r="AKI19" s="5"/>
      <c r="AKJ19" s="5"/>
      <c r="AKK19" s="5"/>
      <c r="AKL19" s="5"/>
      <c r="AKM19" s="5"/>
      <c r="AKN19" s="5"/>
      <c r="AKO19" s="5"/>
      <c r="AKP19" s="5"/>
      <c r="AKQ19" s="5"/>
      <c r="AKR19" s="5"/>
      <c r="AKS19" s="5"/>
      <c r="AKT19" s="5"/>
      <c r="AKU19" s="5"/>
      <c r="AKV19" s="5"/>
      <c r="AKW19" s="5"/>
      <c r="AKX19" s="5"/>
      <c r="AKY19" s="5"/>
      <c r="AKZ19" s="5"/>
      <c r="ALA19" s="5"/>
      <c r="ALB19" s="5"/>
      <c r="ALC19" s="5"/>
      <c r="ALD19" s="5"/>
      <c r="ALE19" s="5"/>
      <c r="ALF19" s="5"/>
      <c r="ALG19" s="5"/>
      <c r="ALH19" s="5"/>
      <c r="ALI19" s="5"/>
      <c r="ALJ19" s="5"/>
      <c r="ALK19" s="5"/>
      <c r="ALL19" s="5"/>
      <c r="ALM19" s="5"/>
      <c r="ALN19" s="5"/>
      <c r="ALO19" s="5"/>
      <c r="ALP19" s="5"/>
      <c r="ALQ19" s="5"/>
      <c r="ALR19" s="5"/>
      <c r="ALS19" s="5"/>
      <c r="ALT19" s="5"/>
      <c r="ALU19" s="5"/>
      <c r="ALV19" s="5"/>
      <c r="ALW19" s="5"/>
      <c r="ALX19" s="5"/>
      <c r="ALY19" s="5"/>
      <c r="ALZ19" s="5"/>
      <c r="AMA19" s="5"/>
      <c r="AMB19" s="5"/>
      <c r="AMC19" s="5"/>
      <c r="AMD19" s="5"/>
      <c r="AME19" s="5"/>
      <c r="AMF19" s="5"/>
      <c r="AMG19" s="5"/>
      <c r="AMH19" s="5"/>
      <c r="AMI19" s="5"/>
      <c r="AMJ19" s="5"/>
      <c r="AMK19" s="5"/>
    </row>
    <row r="20" spans="1:1025" ht="95.25" customHeight="1" x14ac:dyDescent="0.25">
      <c r="A20" s="13" t="s">
        <v>26</v>
      </c>
      <c r="B20" s="13" t="s">
        <v>27</v>
      </c>
      <c r="C20" s="13" t="s">
        <v>28</v>
      </c>
      <c r="D20" s="9" t="s">
        <v>29</v>
      </c>
      <c r="E20" s="12" t="s">
        <v>124</v>
      </c>
      <c r="F20" s="35" t="s">
        <v>198</v>
      </c>
      <c r="G20" s="3">
        <f t="shared" si="1"/>
        <v>17972</v>
      </c>
      <c r="H20" s="21">
        <v>17972</v>
      </c>
      <c r="I20" s="22">
        <v>0</v>
      </c>
      <c r="J20" s="21">
        <v>0</v>
      </c>
      <c r="K20" s="23"/>
    </row>
    <row r="21" spans="1:1025" ht="89.25" customHeight="1" x14ac:dyDescent="0.25">
      <c r="A21" s="13" t="s">
        <v>30</v>
      </c>
      <c r="B21" s="13" t="s">
        <v>31</v>
      </c>
      <c r="C21" s="13" t="s">
        <v>28</v>
      </c>
      <c r="D21" s="9" t="s">
        <v>32</v>
      </c>
      <c r="E21" s="12" t="str">
        <f>E20</f>
        <v>Комплекснаї програма «Турбота» Білозірської територіальної громади на 2021-2025 роки (зі змінами)</v>
      </c>
      <c r="F21" s="35" t="str">
        <f>F20</f>
        <v xml:space="preserve"> рішення сільської ради від 22.12.2020.№ 4-36/VIII, зміни від 24.02.2021.№8-18/VІІI 30.11.2021.№ 23-7/VІІI, 22.12.2021.№ 25-25/VІІI 22.12.2022.№ 45-13/ VIII, 31.07.2024.№ 75-5/VIII,   рішення ВК 08.08.2022 №107
</v>
      </c>
      <c r="G21" s="3">
        <f t="shared" si="1"/>
        <v>331880</v>
      </c>
      <c r="H21" s="21">
        <v>331880</v>
      </c>
      <c r="I21" s="22">
        <v>0</v>
      </c>
      <c r="J21" s="21">
        <v>0</v>
      </c>
      <c r="K21" s="23"/>
    </row>
    <row r="22" spans="1:1025" ht="27.75" customHeight="1" x14ac:dyDescent="0.25">
      <c r="A22" s="134" t="s">
        <v>76</v>
      </c>
      <c r="B22" s="134" t="s">
        <v>11</v>
      </c>
      <c r="C22" s="134" t="s">
        <v>12</v>
      </c>
      <c r="D22" s="134" t="s">
        <v>78</v>
      </c>
      <c r="E22" s="136" t="s">
        <v>79</v>
      </c>
      <c r="F22" s="142" t="s">
        <v>80</v>
      </c>
      <c r="G22" s="134" t="s">
        <v>1</v>
      </c>
      <c r="H22" s="134" t="s">
        <v>10</v>
      </c>
      <c r="I22" s="134" t="s">
        <v>2</v>
      </c>
      <c r="J22" s="134"/>
      <c r="K22" s="23"/>
    </row>
    <row r="23" spans="1:1025" ht="111.75" customHeight="1" x14ac:dyDescent="0.25">
      <c r="A23" s="134"/>
      <c r="B23" s="134"/>
      <c r="C23" s="134"/>
      <c r="D23" s="134"/>
      <c r="E23" s="136"/>
      <c r="F23" s="142"/>
      <c r="G23" s="134"/>
      <c r="H23" s="134"/>
      <c r="I23" s="62" t="s">
        <v>3</v>
      </c>
      <c r="J23" s="13" t="s">
        <v>13</v>
      </c>
      <c r="K23" s="23"/>
    </row>
    <row r="24" spans="1:1025" x14ac:dyDescent="0.25">
      <c r="A24" s="13" t="s">
        <v>4</v>
      </c>
      <c r="B24" s="13" t="s">
        <v>5</v>
      </c>
      <c r="C24" s="13" t="s">
        <v>6</v>
      </c>
      <c r="D24" s="13" t="s">
        <v>7</v>
      </c>
      <c r="E24" s="63" t="s">
        <v>8</v>
      </c>
      <c r="F24" s="31" t="s">
        <v>9</v>
      </c>
      <c r="G24" s="13" t="s">
        <v>81</v>
      </c>
      <c r="H24" s="13" t="s">
        <v>82</v>
      </c>
      <c r="I24" s="62" t="s">
        <v>83</v>
      </c>
      <c r="J24" s="64" t="s">
        <v>84</v>
      </c>
      <c r="K24" s="23"/>
    </row>
    <row r="25" spans="1:1025" ht="90" customHeight="1" x14ac:dyDescent="0.25">
      <c r="A25" s="13" t="s">
        <v>33</v>
      </c>
      <c r="B25" s="13" t="s">
        <v>34</v>
      </c>
      <c r="C25" s="13" t="s">
        <v>28</v>
      </c>
      <c r="D25" s="9" t="s">
        <v>35</v>
      </c>
      <c r="E25" s="12" t="str">
        <f>E21</f>
        <v>Комплекснаї програма «Турбота» Білозірської територіальної громади на 2021-2025 роки (зі змінами)</v>
      </c>
      <c r="F25" s="35" t="str">
        <f>F21</f>
        <v xml:space="preserve"> рішення сільської ради від 22.12.2020.№ 4-36/VIII, зміни від 24.02.2021.№8-18/VІІI 30.11.2021.№ 23-7/VІІI, 22.12.2021.№ 25-25/VІІI 22.12.2022.№ 45-13/ VIII, 31.07.2024.№ 75-5/VIII,   рішення ВК 08.08.2022 №107
</v>
      </c>
      <c r="G25" s="3">
        <f t="shared" si="1"/>
        <v>73500</v>
      </c>
      <c r="H25" s="21">
        <v>73500</v>
      </c>
      <c r="I25" s="22">
        <v>0</v>
      </c>
      <c r="J25" s="21">
        <v>0</v>
      </c>
      <c r="K25" s="23"/>
    </row>
    <row r="26" spans="1:1025" ht="51.75" customHeight="1" x14ac:dyDescent="0.25">
      <c r="A26" s="69" t="s">
        <v>36</v>
      </c>
      <c r="B26" s="13">
        <v>3090</v>
      </c>
      <c r="C26" s="13">
        <v>1070</v>
      </c>
      <c r="D26" s="9" t="s">
        <v>37</v>
      </c>
      <c r="E26" s="12" t="s">
        <v>185</v>
      </c>
      <c r="F26" s="33" t="s">
        <v>186</v>
      </c>
      <c r="G26" s="3">
        <f t="shared" si="1"/>
        <v>240000</v>
      </c>
      <c r="H26" s="21">
        <f>160000-118312+158312+40000</f>
        <v>240000</v>
      </c>
      <c r="I26" s="22">
        <v>0</v>
      </c>
      <c r="J26" s="21">
        <v>0</v>
      </c>
      <c r="K26" s="23"/>
    </row>
    <row r="27" spans="1:1025" ht="131.25" customHeight="1" x14ac:dyDescent="0.25">
      <c r="A27" s="7" t="s">
        <v>157</v>
      </c>
      <c r="B27" s="7" t="s">
        <v>158</v>
      </c>
      <c r="C27" s="7" t="s">
        <v>159</v>
      </c>
      <c r="D27" s="8" t="s">
        <v>160</v>
      </c>
      <c r="E27" s="12" t="s">
        <v>146</v>
      </c>
      <c r="F27" s="36" t="s">
        <v>216</v>
      </c>
      <c r="G27" s="3">
        <f t="shared" si="1"/>
        <v>20000</v>
      </c>
      <c r="H27" s="70">
        <f>150000-40000-90000</f>
        <v>20000</v>
      </c>
      <c r="I27" s="22">
        <v>0</v>
      </c>
      <c r="J27" s="21">
        <v>0</v>
      </c>
      <c r="K27" s="23"/>
    </row>
    <row r="28" spans="1:1025" ht="100.5" customHeight="1" x14ac:dyDescent="0.25">
      <c r="A28" s="13" t="s">
        <v>38</v>
      </c>
      <c r="B28" s="13" t="s">
        <v>39</v>
      </c>
      <c r="C28" s="13">
        <v>1010</v>
      </c>
      <c r="D28" s="9" t="s">
        <v>89</v>
      </c>
      <c r="E28" s="12" t="str">
        <f>E25</f>
        <v>Комплекснаї програма «Турбота» Білозірської територіальної громади на 2021-2025 роки (зі змінами)</v>
      </c>
      <c r="F28" s="129" t="str">
        <f>F25</f>
        <v xml:space="preserve"> рішення сільської ради від 22.12.2020.№ 4-36/VIII, зміни від 24.02.2021.№8-18/VІІI 30.11.2021.№ 23-7/VІІI, 22.12.2021.№ 25-25/VІІI 22.12.2022.№ 45-13/ VIII, 31.07.2024.№ 75-5/VIII,   рішення ВК 08.08.2022 №107
</v>
      </c>
      <c r="G28" s="3">
        <f>H28+I28</f>
        <v>270000</v>
      </c>
      <c r="H28" s="21">
        <f>350000-350000+350000-50000-30000</f>
        <v>270000</v>
      </c>
      <c r="I28" s="22">
        <v>0</v>
      </c>
      <c r="J28" s="21">
        <v>0</v>
      </c>
      <c r="K28" s="23"/>
    </row>
    <row r="29" spans="1:1025" ht="57.75" customHeight="1" x14ac:dyDescent="0.25">
      <c r="A29" s="69" t="s">
        <v>40</v>
      </c>
      <c r="B29" s="13">
        <v>3241</v>
      </c>
      <c r="C29" s="13" t="s">
        <v>43</v>
      </c>
      <c r="D29" s="71" t="s">
        <v>41</v>
      </c>
      <c r="E29" s="72" t="s">
        <v>183</v>
      </c>
      <c r="F29" s="33" t="s">
        <v>184</v>
      </c>
      <c r="G29" s="3">
        <f t="shared" si="1"/>
        <v>3138499</v>
      </c>
      <c r="H29" s="73">
        <f>2516499+30000+13000+15000+134000+40000+50000+80000+260000</f>
        <v>3138499</v>
      </c>
      <c r="I29" s="74">
        <v>0</v>
      </c>
      <c r="J29" s="73">
        <v>0</v>
      </c>
      <c r="K29" s="23"/>
    </row>
    <row r="30" spans="1:1025" ht="36.75" customHeight="1" x14ac:dyDescent="0.25">
      <c r="A30" s="13" t="s">
        <v>42</v>
      </c>
      <c r="B30" s="13" t="s">
        <v>90</v>
      </c>
      <c r="C30" s="13" t="s">
        <v>43</v>
      </c>
      <c r="D30" s="9" t="s">
        <v>44</v>
      </c>
      <c r="E30" s="12"/>
      <c r="F30" s="33"/>
      <c r="G30" s="3">
        <f>H30+I30</f>
        <v>418057</v>
      </c>
      <c r="H30" s="21">
        <f>H32+H36+H31</f>
        <v>418057</v>
      </c>
      <c r="I30" s="21">
        <f>I32</f>
        <v>0</v>
      </c>
      <c r="J30" s="21">
        <f>J32</f>
        <v>0</v>
      </c>
      <c r="K30" s="23"/>
    </row>
    <row r="31" spans="1:1025" ht="88.5" customHeight="1" x14ac:dyDescent="0.25">
      <c r="A31" s="75"/>
      <c r="B31" s="75"/>
      <c r="C31" s="75"/>
      <c r="D31" s="76"/>
      <c r="E31" s="12" t="str">
        <f>E21</f>
        <v>Комплекснаї програма «Турбота» Білозірської територіальної громади на 2021-2025 роки (зі змінами)</v>
      </c>
      <c r="F31" s="35" t="str">
        <f>F21</f>
        <v xml:space="preserve"> рішення сільської ради від 22.12.2020.№ 4-36/VIII, зміни від 24.02.2021.№8-18/VІІI 30.11.2021.№ 23-7/VІІI, 22.12.2021.№ 25-25/VІІI 22.12.2022.№ 45-13/ VIII, 31.07.2024.№ 75-5/VIII,   рішення ВК 08.08.2022 №107
</v>
      </c>
      <c r="G31" s="3">
        <f t="shared" ref="G31" si="3">H31+I31</f>
        <v>208057</v>
      </c>
      <c r="H31" s="21">
        <f>50000+100000+28057+30000</f>
        <v>208057</v>
      </c>
      <c r="I31" s="22">
        <v>0</v>
      </c>
      <c r="J31" s="21">
        <v>0</v>
      </c>
      <c r="K31" s="23"/>
    </row>
    <row r="32" spans="1:1025" ht="79.5" customHeight="1" x14ac:dyDescent="0.25">
      <c r="A32" s="13"/>
      <c r="B32" s="13"/>
      <c r="C32" s="13"/>
      <c r="D32" s="9"/>
      <c r="E32" s="12" t="s">
        <v>155</v>
      </c>
      <c r="F32" s="35" t="s">
        <v>156</v>
      </c>
      <c r="G32" s="3">
        <f t="shared" si="1"/>
        <v>20000</v>
      </c>
      <c r="H32" s="21">
        <f>50000-30000</f>
        <v>20000</v>
      </c>
      <c r="I32" s="22">
        <v>0</v>
      </c>
      <c r="J32" s="21">
        <v>0</v>
      </c>
      <c r="K32" s="23"/>
    </row>
    <row r="33" spans="1:1025" ht="27.75" customHeight="1" x14ac:dyDescent="0.25">
      <c r="A33" s="134" t="s">
        <v>76</v>
      </c>
      <c r="B33" s="134" t="s">
        <v>11</v>
      </c>
      <c r="C33" s="134" t="s">
        <v>12</v>
      </c>
      <c r="D33" s="134" t="s">
        <v>78</v>
      </c>
      <c r="E33" s="136" t="s">
        <v>79</v>
      </c>
      <c r="F33" s="142" t="s">
        <v>80</v>
      </c>
      <c r="G33" s="134" t="s">
        <v>1</v>
      </c>
      <c r="H33" s="134" t="s">
        <v>10</v>
      </c>
      <c r="I33" s="134" t="s">
        <v>2</v>
      </c>
      <c r="J33" s="134"/>
      <c r="K33" s="23"/>
    </row>
    <row r="34" spans="1:1025" ht="102.75" customHeight="1" x14ac:dyDescent="0.25">
      <c r="A34" s="134"/>
      <c r="B34" s="134"/>
      <c r="C34" s="134"/>
      <c r="D34" s="134"/>
      <c r="E34" s="136"/>
      <c r="F34" s="142"/>
      <c r="G34" s="134"/>
      <c r="H34" s="134"/>
      <c r="I34" s="62" t="s">
        <v>3</v>
      </c>
      <c r="J34" s="13" t="s">
        <v>13</v>
      </c>
      <c r="K34" s="23"/>
    </row>
    <row r="35" spans="1:1025" x14ac:dyDescent="0.25">
      <c r="A35" s="13" t="s">
        <v>4</v>
      </c>
      <c r="B35" s="13" t="s">
        <v>5</v>
      </c>
      <c r="C35" s="13" t="s">
        <v>6</v>
      </c>
      <c r="D35" s="13" t="s">
        <v>7</v>
      </c>
      <c r="E35" s="63" t="s">
        <v>8</v>
      </c>
      <c r="F35" s="31" t="s">
        <v>9</v>
      </c>
      <c r="G35" s="13" t="s">
        <v>81</v>
      </c>
      <c r="H35" s="13" t="s">
        <v>82</v>
      </c>
      <c r="I35" s="62" t="s">
        <v>83</v>
      </c>
      <c r="J35" s="64" t="s">
        <v>84</v>
      </c>
      <c r="K35" s="23"/>
    </row>
    <row r="36" spans="1:1025" ht="129.75" customHeight="1" x14ac:dyDescent="0.25">
      <c r="A36" s="13"/>
      <c r="B36" s="13"/>
      <c r="C36" s="13"/>
      <c r="D36" s="9"/>
      <c r="E36" s="12" t="s">
        <v>146</v>
      </c>
      <c r="F36" s="36" t="s">
        <v>215</v>
      </c>
      <c r="G36" s="3">
        <f t="shared" si="1"/>
        <v>190000</v>
      </c>
      <c r="H36" s="21">
        <f>95000+150000+45000-100000</f>
        <v>190000</v>
      </c>
      <c r="I36" s="22">
        <v>0</v>
      </c>
      <c r="J36" s="21">
        <v>0</v>
      </c>
      <c r="K36" s="23"/>
    </row>
    <row r="37" spans="1:1025" s="17" customFormat="1" ht="30" customHeight="1" x14ac:dyDescent="0.25">
      <c r="A37" s="11"/>
      <c r="B37" s="11">
        <v>4000</v>
      </c>
      <c r="C37" s="11"/>
      <c r="D37" s="18" t="s">
        <v>125</v>
      </c>
      <c r="E37" s="20"/>
      <c r="F37" s="34"/>
      <c r="G37" s="3">
        <f>G38</f>
        <v>35000</v>
      </c>
      <c r="H37" s="3">
        <f t="shared" ref="H37:J37" si="4">H38</f>
        <v>35000</v>
      </c>
      <c r="I37" s="3">
        <f t="shared" si="4"/>
        <v>0</v>
      </c>
      <c r="J37" s="3">
        <f t="shared" si="4"/>
        <v>0</v>
      </c>
      <c r="K37" s="4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Q37" s="5"/>
      <c r="CR37" s="5"/>
      <c r="CS37" s="5"/>
      <c r="CT37" s="5"/>
      <c r="CU37" s="5"/>
      <c r="CV37" s="5"/>
      <c r="CW37" s="5"/>
      <c r="CX37" s="5"/>
      <c r="CY37" s="5"/>
      <c r="CZ37" s="5"/>
      <c r="DA37" s="5"/>
      <c r="DB37" s="5"/>
      <c r="DC37" s="5"/>
      <c r="DD37" s="5"/>
      <c r="DE37" s="5"/>
      <c r="DF37" s="5"/>
      <c r="DG37" s="5"/>
      <c r="DH37" s="5"/>
      <c r="DI37" s="5"/>
      <c r="DJ37" s="5"/>
      <c r="DK37" s="5"/>
      <c r="DL37" s="5"/>
      <c r="DM37" s="5"/>
      <c r="DN37" s="5"/>
      <c r="DO37" s="5"/>
      <c r="DP37" s="5"/>
      <c r="DQ37" s="5"/>
      <c r="DR37" s="5"/>
      <c r="DS37" s="5"/>
      <c r="DT37" s="5"/>
      <c r="DU37" s="5"/>
      <c r="DV37" s="5"/>
      <c r="DW37" s="5"/>
      <c r="DX37" s="5"/>
      <c r="DY37" s="5"/>
      <c r="DZ37" s="5"/>
      <c r="EA37" s="5"/>
      <c r="EB37" s="5"/>
      <c r="EC37" s="5"/>
      <c r="ED37" s="5"/>
      <c r="EE37" s="5"/>
      <c r="EF37" s="5"/>
      <c r="EG37" s="5"/>
      <c r="EH37" s="5"/>
      <c r="EI37" s="5"/>
      <c r="EJ37" s="5"/>
      <c r="EK37" s="5"/>
      <c r="EL37" s="5"/>
      <c r="EM37" s="5"/>
      <c r="EN37" s="5"/>
      <c r="EO37" s="5"/>
      <c r="EP37" s="5"/>
      <c r="EQ37" s="5"/>
      <c r="ER37" s="5"/>
      <c r="ES37" s="5"/>
      <c r="ET37" s="5"/>
      <c r="EU37" s="5"/>
      <c r="EV37" s="5"/>
      <c r="EW37" s="5"/>
      <c r="EX37" s="5"/>
      <c r="EY37" s="5"/>
      <c r="EZ37" s="5"/>
      <c r="FA37" s="5"/>
      <c r="FB37" s="5"/>
      <c r="FC37" s="5"/>
      <c r="FD37" s="5"/>
      <c r="FE37" s="5"/>
      <c r="FF37" s="5"/>
      <c r="FG37" s="5"/>
      <c r="FH37" s="5"/>
      <c r="FI37" s="5"/>
      <c r="FJ37" s="5"/>
      <c r="FK37" s="5"/>
      <c r="FL37" s="5"/>
      <c r="FM37" s="5"/>
      <c r="FN37" s="5"/>
      <c r="FO37" s="5"/>
      <c r="FP37" s="5"/>
      <c r="FQ37" s="5"/>
      <c r="FR37" s="5"/>
      <c r="FS37" s="5"/>
      <c r="FT37" s="5"/>
      <c r="FU37" s="5"/>
      <c r="FV37" s="5"/>
      <c r="FW37" s="5"/>
      <c r="FX37" s="5"/>
      <c r="FY37" s="5"/>
      <c r="FZ37" s="5"/>
      <c r="GA37" s="5"/>
      <c r="GB37" s="5"/>
      <c r="GC37" s="5"/>
      <c r="GD37" s="5"/>
      <c r="GE37" s="5"/>
      <c r="GF37" s="5"/>
      <c r="GG37" s="5"/>
      <c r="GH37" s="5"/>
      <c r="GI37" s="5"/>
      <c r="GJ37" s="5"/>
      <c r="GK37" s="5"/>
      <c r="GL37" s="5"/>
      <c r="GM37" s="5"/>
      <c r="GN37" s="5"/>
      <c r="GO37" s="5"/>
      <c r="GP37" s="5"/>
      <c r="GQ37" s="5"/>
      <c r="GR37" s="5"/>
      <c r="GS37" s="5"/>
      <c r="GT37" s="5"/>
      <c r="GU37" s="5"/>
      <c r="GV37" s="5"/>
      <c r="GW37" s="5"/>
      <c r="GX37" s="5"/>
      <c r="GY37" s="5"/>
      <c r="GZ37" s="5"/>
      <c r="HA37" s="5"/>
      <c r="HB37" s="5"/>
      <c r="HC37" s="5"/>
      <c r="HD37" s="5"/>
      <c r="HE37" s="5"/>
      <c r="HF37" s="5"/>
      <c r="HG37" s="5"/>
      <c r="HH37" s="5"/>
      <c r="HI37" s="5"/>
      <c r="HJ37" s="5"/>
      <c r="HK37" s="5"/>
      <c r="HL37" s="5"/>
      <c r="HM37" s="5"/>
      <c r="HN37" s="5"/>
      <c r="HO37" s="5"/>
      <c r="HP37" s="5"/>
      <c r="HQ37" s="5"/>
      <c r="HR37" s="5"/>
      <c r="HS37" s="5"/>
      <c r="HT37" s="5"/>
      <c r="HU37" s="5"/>
      <c r="HV37" s="5"/>
      <c r="HW37" s="5"/>
      <c r="HX37" s="5"/>
      <c r="HY37" s="5"/>
      <c r="HZ37" s="5"/>
      <c r="IA37" s="5"/>
      <c r="IB37" s="5"/>
      <c r="IC37" s="5"/>
      <c r="ID37" s="5"/>
      <c r="IE37" s="5"/>
      <c r="IF37" s="5"/>
      <c r="IG37" s="5"/>
      <c r="IH37" s="5"/>
      <c r="II37" s="5"/>
      <c r="IJ37" s="5"/>
      <c r="IK37" s="5"/>
      <c r="IL37" s="5"/>
      <c r="IM37" s="5"/>
      <c r="IN37" s="5"/>
      <c r="IO37" s="5"/>
      <c r="IP37" s="5"/>
      <c r="IQ37" s="5"/>
      <c r="IR37" s="5"/>
      <c r="IS37" s="5"/>
      <c r="IT37" s="5"/>
      <c r="IU37" s="5"/>
      <c r="IV37" s="5"/>
      <c r="IW37" s="5"/>
      <c r="IX37" s="5"/>
      <c r="IY37" s="5"/>
      <c r="IZ37" s="5"/>
      <c r="JA37" s="5"/>
      <c r="JB37" s="5"/>
      <c r="JC37" s="5"/>
      <c r="JD37" s="5"/>
      <c r="JE37" s="5"/>
      <c r="JF37" s="5"/>
      <c r="JG37" s="5"/>
      <c r="JH37" s="5"/>
      <c r="JI37" s="5"/>
      <c r="JJ37" s="5"/>
      <c r="JK37" s="5"/>
      <c r="JL37" s="5"/>
      <c r="JM37" s="5"/>
      <c r="JN37" s="5"/>
      <c r="JO37" s="5"/>
      <c r="JP37" s="5"/>
      <c r="JQ37" s="5"/>
      <c r="JR37" s="5"/>
      <c r="JS37" s="5"/>
      <c r="JT37" s="5"/>
      <c r="JU37" s="5"/>
      <c r="JV37" s="5"/>
      <c r="JW37" s="5"/>
      <c r="JX37" s="5"/>
      <c r="JY37" s="5"/>
      <c r="JZ37" s="5"/>
      <c r="KA37" s="5"/>
      <c r="KB37" s="5"/>
      <c r="KC37" s="5"/>
      <c r="KD37" s="5"/>
      <c r="KE37" s="5"/>
      <c r="KF37" s="5"/>
      <c r="KG37" s="5"/>
      <c r="KH37" s="5"/>
      <c r="KI37" s="5"/>
      <c r="KJ37" s="5"/>
      <c r="KK37" s="5"/>
      <c r="KL37" s="5"/>
      <c r="KM37" s="5"/>
      <c r="KN37" s="5"/>
      <c r="KO37" s="5"/>
      <c r="KP37" s="5"/>
      <c r="KQ37" s="5"/>
      <c r="KR37" s="5"/>
      <c r="KS37" s="5"/>
      <c r="KT37" s="5"/>
      <c r="KU37" s="5"/>
      <c r="KV37" s="5"/>
      <c r="KW37" s="5"/>
      <c r="KX37" s="5"/>
      <c r="KY37" s="5"/>
      <c r="KZ37" s="5"/>
      <c r="LA37" s="5"/>
      <c r="LB37" s="5"/>
      <c r="LC37" s="5"/>
      <c r="LD37" s="5"/>
      <c r="LE37" s="5"/>
      <c r="LF37" s="5"/>
      <c r="LG37" s="5"/>
      <c r="LH37" s="5"/>
      <c r="LI37" s="5"/>
      <c r="LJ37" s="5"/>
      <c r="LK37" s="5"/>
      <c r="LL37" s="5"/>
      <c r="LM37" s="5"/>
      <c r="LN37" s="5"/>
      <c r="LO37" s="5"/>
      <c r="LP37" s="5"/>
      <c r="LQ37" s="5"/>
      <c r="LR37" s="5"/>
      <c r="LS37" s="5"/>
      <c r="LT37" s="5"/>
      <c r="LU37" s="5"/>
      <c r="LV37" s="5"/>
      <c r="LW37" s="5"/>
      <c r="LX37" s="5"/>
      <c r="LY37" s="5"/>
      <c r="LZ37" s="5"/>
      <c r="MA37" s="5"/>
      <c r="MB37" s="5"/>
      <c r="MC37" s="5"/>
      <c r="MD37" s="5"/>
      <c r="ME37" s="5"/>
      <c r="MF37" s="5"/>
      <c r="MG37" s="5"/>
      <c r="MH37" s="5"/>
      <c r="MI37" s="5"/>
      <c r="MJ37" s="5"/>
      <c r="MK37" s="5"/>
      <c r="ML37" s="5"/>
      <c r="MM37" s="5"/>
      <c r="MN37" s="5"/>
      <c r="MO37" s="5"/>
      <c r="MP37" s="5"/>
      <c r="MQ37" s="5"/>
      <c r="MR37" s="5"/>
      <c r="MS37" s="5"/>
      <c r="MT37" s="5"/>
      <c r="MU37" s="5"/>
      <c r="MV37" s="5"/>
      <c r="MW37" s="5"/>
      <c r="MX37" s="5"/>
      <c r="MY37" s="5"/>
      <c r="MZ37" s="5"/>
      <c r="NA37" s="5"/>
      <c r="NB37" s="5"/>
      <c r="NC37" s="5"/>
      <c r="ND37" s="5"/>
      <c r="NE37" s="5"/>
      <c r="NF37" s="5"/>
      <c r="NG37" s="5"/>
      <c r="NH37" s="5"/>
      <c r="NI37" s="5"/>
      <c r="NJ37" s="5"/>
      <c r="NK37" s="5"/>
      <c r="NL37" s="5"/>
      <c r="NM37" s="5"/>
      <c r="NN37" s="5"/>
      <c r="NO37" s="5"/>
      <c r="NP37" s="5"/>
      <c r="NQ37" s="5"/>
      <c r="NR37" s="5"/>
      <c r="NS37" s="5"/>
      <c r="NT37" s="5"/>
      <c r="NU37" s="5"/>
      <c r="NV37" s="5"/>
      <c r="NW37" s="5"/>
      <c r="NX37" s="5"/>
      <c r="NY37" s="5"/>
      <c r="NZ37" s="5"/>
      <c r="OA37" s="5"/>
      <c r="OB37" s="5"/>
      <c r="OC37" s="5"/>
      <c r="OD37" s="5"/>
      <c r="OE37" s="5"/>
      <c r="OF37" s="5"/>
      <c r="OG37" s="5"/>
      <c r="OH37" s="5"/>
      <c r="OI37" s="5"/>
      <c r="OJ37" s="5"/>
      <c r="OK37" s="5"/>
      <c r="OL37" s="5"/>
      <c r="OM37" s="5"/>
      <c r="ON37" s="5"/>
      <c r="OO37" s="5"/>
      <c r="OP37" s="5"/>
      <c r="OQ37" s="5"/>
      <c r="OR37" s="5"/>
      <c r="OS37" s="5"/>
      <c r="OT37" s="5"/>
      <c r="OU37" s="5"/>
      <c r="OV37" s="5"/>
      <c r="OW37" s="5"/>
      <c r="OX37" s="5"/>
      <c r="OY37" s="5"/>
      <c r="OZ37" s="5"/>
      <c r="PA37" s="5"/>
      <c r="PB37" s="5"/>
      <c r="PC37" s="5"/>
      <c r="PD37" s="5"/>
      <c r="PE37" s="5"/>
      <c r="PF37" s="5"/>
      <c r="PG37" s="5"/>
      <c r="PH37" s="5"/>
      <c r="PI37" s="5"/>
      <c r="PJ37" s="5"/>
      <c r="PK37" s="5"/>
      <c r="PL37" s="5"/>
      <c r="PM37" s="5"/>
      <c r="PN37" s="5"/>
      <c r="PO37" s="5"/>
      <c r="PP37" s="5"/>
      <c r="PQ37" s="5"/>
      <c r="PR37" s="5"/>
      <c r="PS37" s="5"/>
      <c r="PT37" s="5"/>
      <c r="PU37" s="5"/>
      <c r="PV37" s="5"/>
      <c r="PW37" s="5"/>
      <c r="PX37" s="5"/>
      <c r="PY37" s="5"/>
      <c r="PZ37" s="5"/>
      <c r="QA37" s="5"/>
      <c r="QB37" s="5"/>
      <c r="QC37" s="5"/>
      <c r="QD37" s="5"/>
      <c r="QE37" s="5"/>
      <c r="QF37" s="5"/>
      <c r="QG37" s="5"/>
      <c r="QH37" s="5"/>
      <c r="QI37" s="5"/>
      <c r="QJ37" s="5"/>
      <c r="QK37" s="5"/>
      <c r="QL37" s="5"/>
      <c r="QM37" s="5"/>
      <c r="QN37" s="5"/>
      <c r="QO37" s="5"/>
      <c r="QP37" s="5"/>
      <c r="QQ37" s="5"/>
      <c r="QR37" s="5"/>
      <c r="QS37" s="5"/>
      <c r="QT37" s="5"/>
      <c r="QU37" s="5"/>
      <c r="QV37" s="5"/>
      <c r="QW37" s="5"/>
      <c r="QX37" s="5"/>
      <c r="QY37" s="5"/>
      <c r="QZ37" s="5"/>
      <c r="RA37" s="5"/>
      <c r="RB37" s="5"/>
      <c r="RC37" s="5"/>
      <c r="RD37" s="5"/>
      <c r="RE37" s="5"/>
      <c r="RF37" s="5"/>
      <c r="RG37" s="5"/>
      <c r="RH37" s="5"/>
      <c r="RI37" s="5"/>
      <c r="RJ37" s="5"/>
      <c r="RK37" s="5"/>
      <c r="RL37" s="5"/>
      <c r="RM37" s="5"/>
      <c r="RN37" s="5"/>
      <c r="RO37" s="5"/>
      <c r="RP37" s="5"/>
      <c r="RQ37" s="5"/>
      <c r="RR37" s="5"/>
      <c r="RS37" s="5"/>
      <c r="RT37" s="5"/>
      <c r="RU37" s="5"/>
      <c r="RV37" s="5"/>
      <c r="RW37" s="5"/>
      <c r="RX37" s="5"/>
      <c r="RY37" s="5"/>
      <c r="RZ37" s="5"/>
      <c r="SA37" s="5"/>
      <c r="SB37" s="5"/>
      <c r="SC37" s="5"/>
      <c r="SD37" s="5"/>
      <c r="SE37" s="5"/>
      <c r="SF37" s="5"/>
      <c r="SG37" s="5"/>
      <c r="SH37" s="5"/>
      <c r="SI37" s="5"/>
      <c r="SJ37" s="5"/>
      <c r="SK37" s="5"/>
      <c r="SL37" s="5"/>
      <c r="SM37" s="5"/>
      <c r="SN37" s="5"/>
      <c r="SO37" s="5"/>
      <c r="SP37" s="5"/>
      <c r="SQ37" s="5"/>
      <c r="SR37" s="5"/>
      <c r="SS37" s="5"/>
      <c r="ST37" s="5"/>
      <c r="SU37" s="5"/>
      <c r="SV37" s="5"/>
      <c r="SW37" s="5"/>
      <c r="SX37" s="5"/>
      <c r="SY37" s="5"/>
      <c r="SZ37" s="5"/>
      <c r="TA37" s="5"/>
      <c r="TB37" s="5"/>
      <c r="TC37" s="5"/>
      <c r="TD37" s="5"/>
      <c r="TE37" s="5"/>
      <c r="TF37" s="5"/>
      <c r="TG37" s="5"/>
      <c r="TH37" s="5"/>
      <c r="TI37" s="5"/>
      <c r="TJ37" s="5"/>
      <c r="TK37" s="5"/>
      <c r="TL37" s="5"/>
      <c r="TM37" s="5"/>
      <c r="TN37" s="5"/>
      <c r="TO37" s="5"/>
      <c r="TP37" s="5"/>
      <c r="TQ37" s="5"/>
      <c r="TR37" s="5"/>
      <c r="TS37" s="5"/>
      <c r="TT37" s="5"/>
      <c r="TU37" s="5"/>
      <c r="TV37" s="5"/>
      <c r="TW37" s="5"/>
      <c r="TX37" s="5"/>
      <c r="TY37" s="5"/>
      <c r="TZ37" s="5"/>
      <c r="UA37" s="5"/>
      <c r="UB37" s="5"/>
      <c r="UC37" s="5"/>
      <c r="UD37" s="5"/>
      <c r="UE37" s="5"/>
      <c r="UF37" s="5"/>
      <c r="UG37" s="5"/>
      <c r="UH37" s="5"/>
      <c r="UI37" s="5"/>
      <c r="UJ37" s="5"/>
      <c r="UK37" s="5"/>
      <c r="UL37" s="5"/>
      <c r="UM37" s="5"/>
      <c r="UN37" s="5"/>
      <c r="UO37" s="5"/>
      <c r="UP37" s="5"/>
      <c r="UQ37" s="5"/>
      <c r="UR37" s="5"/>
      <c r="US37" s="5"/>
      <c r="UT37" s="5"/>
      <c r="UU37" s="5"/>
      <c r="UV37" s="5"/>
      <c r="UW37" s="5"/>
      <c r="UX37" s="5"/>
      <c r="UY37" s="5"/>
      <c r="UZ37" s="5"/>
      <c r="VA37" s="5"/>
      <c r="VB37" s="5"/>
      <c r="VC37" s="5"/>
      <c r="VD37" s="5"/>
      <c r="VE37" s="5"/>
      <c r="VF37" s="5"/>
      <c r="VG37" s="5"/>
      <c r="VH37" s="5"/>
      <c r="VI37" s="5"/>
      <c r="VJ37" s="5"/>
      <c r="VK37" s="5"/>
      <c r="VL37" s="5"/>
      <c r="VM37" s="5"/>
      <c r="VN37" s="5"/>
      <c r="VO37" s="5"/>
      <c r="VP37" s="5"/>
      <c r="VQ37" s="5"/>
      <c r="VR37" s="5"/>
      <c r="VS37" s="5"/>
      <c r="VT37" s="5"/>
      <c r="VU37" s="5"/>
      <c r="VV37" s="5"/>
      <c r="VW37" s="5"/>
      <c r="VX37" s="5"/>
      <c r="VY37" s="5"/>
      <c r="VZ37" s="5"/>
      <c r="WA37" s="5"/>
      <c r="WB37" s="5"/>
      <c r="WC37" s="5"/>
      <c r="WD37" s="5"/>
      <c r="WE37" s="5"/>
      <c r="WF37" s="5"/>
      <c r="WG37" s="5"/>
      <c r="WH37" s="5"/>
      <c r="WI37" s="5"/>
      <c r="WJ37" s="5"/>
      <c r="WK37" s="5"/>
      <c r="WL37" s="5"/>
      <c r="WM37" s="5"/>
      <c r="WN37" s="5"/>
      <c r="WO37" s="5"/>
      <c r="WP37" s="5"/>
      <c r="WQ37" s="5"/>
      <c r="WR37" s="5"/>
      <c r="WS37" s="5"/>
      <c r="WT37" s="5"/>
      <c r="WU37" s="5"/>
      <c r="WV37" s="5"/>
      <c r="WW37" s="5"/>
      <c r="WX37" s="5"/>
      <c r="WY37" s="5"/>
      <c r="WZ37" s="5"/>
      <c r="XA37" s="5"/>
      <c r="XB37" s="5"/>
      <c r="XC37" s="5"/>
      <c r="XD37" s="5"/>
      <c r="XE37" s="5"/>
      <c r="XF37" s="5"/>
      <c r="XG37" s="5"/>
      <c r="XH37" s="5"/>
      <c r="XI37" s="5"/>
      <c r="XJ37" s="5"/>
      <c r="XK37" s="5"/>
      <c r="XL37" s="5"/>
      <c r="XM37" s="5"/>
      <c r="XN37" s="5"/>
      <c r="XO37" s="5"/>
      <c r="XP37" s="5"/>
      <c r="XQ37" s="5"/>
      <c r="XR37" s="5"/>
      <c r="XS37" s="5"/>
      <c r="XT37" s="5"/>
      <c r="XU37" s="5"/>
      <c r="XV37" s="5"/>
      <c r="XW37" s="5"/>
      <c r="XX37" s="5"/>
      <c r="XY37" s="5"/>
      <c r="XZ37" s="5"/>
      <c r="YA37" s="5"/>
      <c r="YB37" s="5"/>
      <c r="YC37" s="5"/>
      <c r="YD37" s="5"/>
      <c r="YE37" s="5"/>
      <c r="YF37" s="5"/>
      <c r="YG37" s="5"/>
      <c r="YH37" s="5"/>
      <c r="YI37" s="5"/>
      <c r="YJ37" s="5"/>
      <c r="YK37" s="5"/>
      <c r="YL37" s="5"/>
      <c r="YM37" s="5"/>
      <c r="YN37" s="5"/>
      <c r="YO37" s="5"/>
      <c r="YP37" s="5"/>
      <c r="YQ37" s="5"/>
      <c r="YR37" s="5"/>
      <c r="YS37" s="5"/>
      <c r="YT37" s="5"/>
      <c r="YU37" s="5"/>
      <c r="YV37" s="5"/>
      <c r="YW37" s="5"/>
      <c r="YX37" s="5"/>
      <c r="YY37" s="5"/>
      <c r="YZ37" s="5"/>
      <c r="ZA37" s="5"/>
      <c r="ZB37" s="5"/>
      <c r="ZC37" s="5"/>
      <c r="ZD37" s="5"/>
      <c r="ZE37" s="5"/>
      <c r="ZF37" s="5"/>
      <c r="ZG37" s="5"/>
      <c r="ZH37" s="5"/>
      <c r="ZI37" s="5"/>
      <c r="ZJ37" s="5"/>
      <c r="ZK37" s="5"/>
      <c r="ZL37" s="5"/>
      <c r="ZM37" s="5"/>
      <c r="ZN37" s="5"/>
      <c r="ZO37" s="5"/>
      <c r="ZP37" s="5"/>
      <c r="ZQ37" s="5"/>
      <c r="ZR37" s="5"/>
      <c r="ZS37" s="5"/>
      <c r="ZT37" s="5"/>
      <c r="ZU37" s="5"/>
      <c r="ZV37" s="5"/>
      <c r="ZW37" s="5"/>
      <c r="ZX37" s="5"/>
      <c r="ZY37" s="5"/>
      <c r="ZZ37" s="5"/>
      <c r="AAA37" s="5"/>
      <c r="AAB37" s="5"/>
      <c r="AAC37" s="5"/>
      <c r="AAD37" s="5"/>
      <c r="AAE37" s="5"/>
      <c r="AAF37" s="5"/>
      <c r="AAG37" s="5"/>
      <c r="AAH37" s="5"/>
      <c r="AAI37" s="5"/>
      <c r="AAJ37" s="5"/>
      <c r="AAK37" s="5"/>
      <c r="AAL37" s="5"/>
      <c r="AAM37" s="5"/>
      <c r="AAN37" s="5"/>
      <c r="AAO37" s="5"/>
      <c r="AAP37" s="5"/>
      <c r="AAQ37" s="5"/>
      <c r="AAR37" s="5"/>
      <c r="AAS37" s="5"/>
      <c r="AAT37" s="5"/>
      <c r="AAU37" s="5"/>
      <c r="AAV37" s="5"/>
      <c r="AAW37" s="5"/>
      <c r="AAX37" s="5"/>
      <c r="AAY37" s="5"/>
      <c r="AAZ37" s="5"/>
      <c r="ABA37" s="5"/>
      <c r="ABB37" s="5"/>
      <c r="ABC37" s="5"/>
      <c r="ABD37" s="5"/>
      <c r="ABE37" s="5"/>
      <c r="ABF37" s="5"/>
      <c r="ABG37" s="5"/>
      <c r="ABH37" s="5"/>
      <c r="ABI37" s="5"/>
      <c r="ABJ37" s="5"/>
      <c r="ABK37" s="5"/>
      <c r="ABL37" s="5"/>
      <c r="ABM37" s="5"/>
      <c r="ABN37" s="5"/>
      <c r="ABO37" s="5"/>
      <c r="ABP37" s="5"/>
      <c r="ABQ37" s="5"/>
      <c r="ABR37" s="5"/>
      <c r="ABS37" s="5"/>
      <c r="ABT37" s="5"/>
      <c r="ABU37" s="5"/>
      <c r="ABV37" s="5"/>
      <c r="ABW37" s="5"/>
      <c r="ABX37" s="5"/>
      <c r="ABY37" s="5"/>
      <c r="ABZ37" s="5"/>
      <c r="ACA37" s="5"/>
      <c r="ACB37" s="5"/>
      <c r="ACC37" s="5"/>
      <c r="ACD37" s="5"/>
      <c r="ACE37" s="5"/>
      <c r="ACF37" s="5"/>
      <c r="ACG37" s="5"/>
      <c r="ACH37" s="5"/>
      <c r="ACI37" s="5"/>
      <c r="ACJ37" s="5"/>
      <c r="ACK37" s="5"/>
      <c r="ACL37" s="5"/>
      <c r="ACM37" s="5"/>
      <c r="ACN37" s="5"/>
      <c r="ACO37" s="5"/>
      <c r="ACP37" s="5"/>
      <c r="ACQ37" s="5"/>
      <c r="ACR37" s="5"/>
      <c r="ACS37" s="5"/>
      <c r="ACT37" s="5"/>
      <c r="ACU37" s="5"/>
      <c r="ACV37" s="5"/>
      <c r="ACW37" s="5"/>
      <c r="ACX37" s="5"/>
      <c r="ACY37" s="5"/>
      <c r="ACZ37" s="5"/>
      <c r="ADA37" s="5"/>
      <c r="ADB37" s="5"/>
      <c r="ADC37" s="5"/>
      <c r="ADD37" s="5"/>
      <c r="ADE37" s="5"/>
      <c r="ADF37" s="5"/>
      <c r="ADG37" s="5"/>
      <c r="ADH37" s="5"/>
      <c r="ADI37" s="5"/>
      <c r="ADJ37" s="5"/>
      <c r="ADK37" s="5"/>
      <c r="ADL37" s="5"/>
      <c r="ADM37" s="5"/>
      <c r="ADN37" s="5"/>
      <c r="ADO37" s="5"/>
      <c r="ADP37" s="5"/>
      <c r="ADQ37" s="5"/>
      <c r="ADR37" s="5"/>
      <c r="ADS37" s="5"/>
      <c r="ADT37" s="5"/>
      <c r="ADU37" s="5"/>
      <c r="ADV37" s="5"/>
      <c r="ADW37" s="5"/>
      <c r="ADX37" s="5"/>
      <c r="ADY37" s="5"/>
      <c r="ADZ37" s="5"/>
      <c r="AEA37" s="5"/>
      <c r="AEB37" s="5"/>
      <c r="AEC37" s="5"/>
      <c r="AED37" s="5"/>
      <c r="AEE37" s="5"/>
      <c r="AEF37" s="5"/>
      <c r="AEG37" s="5"/>
      <c r="AEH37" s="5"/>
      <c r="AEI37" s="5"/>
      <c r="AEJ37" s="5"/>
      <c r="AEK37" s="5"/>
      <c r="AEL37" s="5"/>
      <c r="AEM37" s="5"/>
      <c r="AEN37" s="5"/>
      <c r="AEO37" s="5"/>
      <c r="AEP37" s="5"/>
      <c r="AEQ37" s="5"/>
      <c r="AER37" s="5"/>
      <c r="AES37" s="5"/>
      <c r="AET37" s="5"/>
      <c r="AEU37" s="5"/>
      <c r="AEV37" s="5"/>
      <c r="AEW37" s="5"/>
      <c r="AEX37" s="5"/>
      <c r="AEY37" s="5"/>
      <c r="AEZ37" s="5"/>
      <c r="AFA37" s="5"/>
      <c r="AFB37" s="5"/>
      <c r="AFC37" s="5"/>
      <c r="AFD37" s="5"/>
      <c r="AFE37" s="5"/>
      <c r="AFF37" s="5"/>
      <c r="AFG37" s="5"/>
      <c r="AFH37" s="5"/>
      <c r="AFI37" s="5"/>
      <c r="AFJ37" s="5"/>
      <c r="AFK37" s="5"/>
      <c r="AFL37" s="5"/>
      <c r="AFM37" s="5"/>
      <c r="AFN37" s="5"/>
      <c r="AFO37" s="5"/>
      <c r="AFP37" s="5"/>
      <c r="AFQ37" s="5"/>
      <c r="AFR37" s="5"/>
      <c r="AFS37" s="5"/>
      <c r="AFT37" s="5"/>
      <c r="AFU37" s="5"/>
      <c r="AFV37" s="5"/>
      <c r="AFW37" s="5"/>
      <c r="AFX37" s="5"/>
      <c r="AFY37" s="5"/>
      <c r="AFZ37" s="5"/>
      <c r="AGA37" s="5"/>
      <c r="AGB37" s="5"/>
      <c r="AGC37" s="5"/>
      <c r="AGD37" s="5"/>
      <c r="AGE37" s="5"/>
      <c r="AGF37" s="5"/>
      <c r="AGG37" s="5"/>
      <c r="AGH37" s="5"/>
      <c r="AGI37" s="5"/>
      <c r="AGJ37" s="5"/>
      <c r="AGK37" s="5"/>
      <c r="AGL37" s="5"/>
      <c r="AGM37" s="5"/>
      <c r="AGN37" s="5"/>
      <c r="AGO37" s="5"/>
      <c r="AGP37" s="5"/>
      <c r="AGQ37" s="5"/>
      <c r="AGR37" s="5"/>
      <c r="AGS37" s="5"/>
      <c r="AGT37" s="5"/>
      <c r="AGU37" s="5"/>
      <c r="AGV37" s="5"/>
      <c r="AGW37" s="5"/>
      <c r="AGX37" s="5"/>
      <c r="AGY37" s="5"/>
      <c r="AGZ37" s="5"/>
      <c r="AHA37" s="5"/>
      <c r="AHB37" s="5"/>
      <c r="AHC37" s="5"/>
      <c r="AHD37" s="5"/>
      <c r="AHE37" s="5"/>
      <c r="AHF37" s="5"/>
      <c r="AHG37" s="5"/>
      <c r="AHH37" s="5"/>
      <c r="AHI37" s="5"/>
      <c r="AHJ37" s="5"/>
      <c r="AHK37" s="5"/>
      <c r="AHL37" s="5"/>
      <c r="AHM37" s="5"/>
      <c r="AHN37" s="5"/>
      <c r="AHO37" s="5"/>
      <c r="AHP37" s="5"/>
      <c r="AHQ37" s="5"/>
      <c r="AHR37" s="5"/>
      <c r="AHS37" s="5"/>
      <c r="AHT37" s="5"/>
      <c r="AHU37" s="5"/>
      <c r="AHV37" s="5"/>
      <c r="AHW37" s="5"/>
      <c r="AHX37" s="5"/>
      <c r="AHY37" s="5"/>
      <c r="AHZ37" s="5"/>
      <c r="AIA37" s="5"/>
      <c r="AIB37" s="5"/>
      <c r="AIC37" s="5"/>
      <c r="AID37" s="5"/>
      <c r="AIE37" s="5"/>
      <c r="AIF37" s="5"/>
      <c r="AIG37" s="5"/>
      <c r="AIH37" s="5"/>
      <c r="AII37" s="5"/>
      <c r="AIJ37" s="5"/>
      <c r="AIK37" s="5"/>
      <c r="AIL37" s="5"/>
      <c r="AIM37" s="5"/>
      <c r="AIN37" s="5"/>
      <c r="AIO37" s="5"/>
      <c r="AIP37" s="5"/>
      <c r="AIQ37" s="5"/>
      <c r="AIR37" s="5"/>
      <c r="AIS37" s="5"/>
      <c r="AIT37" s="5"/>
      <c r="AIU37" s="5"/>
      <c r="AIV37" s="5"/>
      <c r="AIW37" s="5"/>
      <c r="AIX37" s="5"/>
      <c r="AIY37" s="5"/>
      <c r="AIZ37" s="5"/>
      <c r="AJA37" s="5"/>
      <c r="AJB37" s="5"/>
      <c r="AJC37" s="5"/>
      <c r="AJD37" s="5"/>
      <c r="AJE37" s="5"/>
      <c r="AJF37" s="5"/>
      <c r="AJG37" s="5"/>
      <c r="AJH37" s="5"/>
      <c r="AJI37" s="5"/>
      <c r="AJJ37" s="5"/>
      <c r="AJK37" s="5"/>
      <c r="AJL37" s="5"/>
      <c r="AJM37" s="5"/>
      <c r="AJN37" s="5"/>
      <c r="AJO37" s="5"/>
      <c r="AJP37" s="5"/>
      <c r="AJQ37" s="5"/>
      <c r="AJR37" s="5"/>
      <c r="AJS37" s="5"/>
      <c r="AJT37" s="5"/>
      <c r="AJU37" s="5"/>
      <c r="AJV37" s="5"/>
      <c r="AJW37" s="5"/>
      <c r="AJX37" s="5"/>
      <c r="AJY37" s="5"/>
      <c r="AJZ37" s="5"/>
      <c r="AKA37" s="5"/>
      <c r="AKB37" s="5"/>
      <c r="AKC37" s="5"/>
      <c r="AKD37" s="5"/>
      <c r="AKE37" s="5"/>
      <c r="AKF37" s="5"/>
      <c r="AKG37" s="5"/>
      <c r="AKH37" s="5"/>
      <c r="AKI37" s="5"/>
      <c r="AKJ37" s="5"/>
      <c r="AKK37" s="5"/>
      <c r="AKL37" s="5"/>
      <c r="AKM37" s="5"/>
      <c r="AKN37" s="5"/>
      <c r="AKO37" s="5"/>
      <c r="AKP37" s="5"/>
      <c r="AKQ37" s="5"/>
      <c r="AKR37" s="5"/>
      <c r="AKS37" s="5"/>
      <c r="AKT37" s="5"/>
      <c r="AKU37" s="5"/>
      <c r="AKV37" s="5"/>
      <c r="AKW37" s="5"/>
      <c r="AKX37" s="5"/>
      <c r="AKY37" s="5"/>
      <c r="AKZ37" s="5"/>
      <c r="ALA37" s="5"/>
      <c r="ALB37" s="5"/>
      <c r="ALC37" s="5"/>
      <c r="ALD37" s="5"/>
      <c r="ALE37" s="5"/>
      <c r="ALF37" s="5"/>
      <c r="ALG37" s="5"/>
      <c r="ALH37" s="5"/>
      <c r="ALI37" s="5"/>
      <c r="ALJ37" s="5"/>
      <c r="ALK37" s="5"/>
      <c r="ALL37" s="5"/>
      <c r="ALM37" s="5"/>
      <c r="ALN37" s="5"/>
      <c r="ALO37" s="5"/>
      <c r="ALP37" s="5"/>
      <c r="ALQ37" s="5"/>
      <c r="ALR37" s="5"/>
      <c r="ALS37" s="5"/>
      <c r="ALT37" s="5"/>
      <c r="ALU37" s="5"/>
      <c r="ALV37" s="5"/>
      <c r="ALW37" s="5"/>
      <c r="ALX37" s="5"/>
      <c r="ALY37" s="5"/>
      <c r="ALZ37" s="5"/>
      <c r="AMA37" s="5"/>
      <c r="AMB37" s="5"/>
      <c r="AMC37" s="5"/>
      <c r="AMD37" s="5"/>
      <c r="AME37" s="5"/>
      <c r="AMF37" s="5"/>
      <c r="AMG37" s="5"/>
      <c r="AMH37" s="5"/>
      <c r="AMI37" s="5"/>
      <c r="AMJ37" s="5"/>
      <c r="AMK37" s="5"/>
    </row>
    <row r="38" spans="1:1025" ht="67.5" customHeight="1" x14ac:dyDescent="0.25">
      <c r="A38" s="13" t="s">
        <v>45</v>
      </c>
      <c r="B38" s="13" t="s">
        <v>91</v>
      </c>
      <c r="C38" s="13" t="s">
        <v>46</v>
      </c>
      <c r="D38" s="9" t="s">
        <v>47</v>
      </c>
      <c r="E38" s="12" t="s">
        <v>141</v>
      </c>
      <c r="F38" s="33" t="s">
        <v>175</v>
      </c>
      <c r="G38" s="3">
        <f>H38+I38</f>
        <v>35000</v>
      </c>
      <c r="H38" s="21">
        <f>25000-10000+20000</f>
        <v>35000</v>
      </c>
      <c r="I38" s="22">
        <v>0</v>
      </c>
      <c r="J38" s="21">
        <v>0</v>
      </c>
      <c r="K38" s="23"/>
    </row>
    <row r="39" spans="1:1025" s="17" customFormat="1" ht="20.25" customHeight="1" x14ac:dyDescent="0.25">
      <c r="A39" s="11"/>
      <c r="B39" s="11">
        <v>5000</v>
      </c>
      <c r="C39" s="11"/>
      <c r="D39" s="18" t="s">
        <v>126</v>
      </c>
      <c r="E39" s="20"/>
      <c r="F39" s="34"/>
      <c r="G39" s="3">
        <f>G40</f>
        <v>13170</v>
      </c>
      <c r="H39" s="3">
        <f t="shared" ref="H39:J39" si="5">H40</f>
        <v>13170</v>
      </c>
      <c r="I39" s="3">
        <f t="shared" si="5"/>
        <v>0</v>
      </c>
      <c r="J39" s="3">
        <f t="shared" si="5"/>
        <v>0</v>
      </c>
      <c r="K39" s="23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  <c r="BW39" s="5"/>
      <c r="BX39" s="5"/>
      <c r="BY39" s="5"/>
      <c r="BZ39" s="5"/>
      <c r="CA39" s="5"/>
      <c r="CB39" s="5"/>
      <c r="CC39" s="5"/>
      <c r="CD39" s="5"/>
      <c r="CE39" s="5"/>
      <c r="CF39" s="5"/>
      <c r="CG39" s="5"/>
      <c r="CH39" s="5"/>
      <c r="CI39" s="5"/>
      <c r="CJ39" s="5"/>
      <c r="CK39" s="5"/>
      <c r="CL39" s="5"/>
      <c r="CM39" s="5"/>
      <c r="CN39" s="5"/>
      <c r="CO39" s="5"/>
      <c r="CP39" s="5"/>
      <c r="CQ39" s="5"/>
      <c r="CR39" s="5"/>
      <c r="CS39" s="5"/>
      <c r="CT39" s="5"/>
      <c r="CU39" s="5"/>
      <c r="CV39" s="5"/>
      <c r="CW39" s="5"/>
      <c r="CX39" s="5"/>
      <c r="CY39" s="5"/>
      <c r="CZ39" s="5"/>
      <c r="DA39" s="5"/>
      <c r="DB39" s="5"/>
      <c r="DC39" s="5"/>
      <c r="DD39" s="5"/>
      <c r="DE39" s="5"/>
      <c r="DF39" s="5"/>
      <c r="DG39" s="5"/>
      <c r="DH39" s="5"/>
      <c r="DI39" s="5"/>
      <c r="DJ39" s="5"/>
      <c r="DK39" s="5"/>
      <c r="DL39" s="5"/>
      <c r="DM39" s="5"/>
      <c r="DN39" s="5"/>
      <c r="DO39" s="5"/>
      <c r="DP39" s="5"/>
      <c r="DQ39" s="5"/>
      <c r="DR39" s="5"/>
      <c r="DS39" s="5"/>
      <c r="DT39" s="5"/>
      <c r="DU39" s="5"/>
      <c r="DV39" s="5"/>
      <c r="DW39" s="5"/>
      <c r="DX39" s="5"/>
      <c r="DY39" s="5"/>
      <c r="DZ39" s="5"/>
      <c r="EA39" s="5"/>
      <c r="EB39" s="5"/>
      <c r="EC39" s="5"/>
      <c r="ED39" s="5"/>
      <c r="EE39" s="5"/>
      <c r="EF39" s="5"/>
      <c r="EG39" s="5"/>
      <c r="EH39" s="5"/>
      <c r="EI39" s="5"/>
      <c r="EJ39" s="5"/>
      <c r="EK39" s="5"/>
      <c r="EL39" s="5"/>
      <c r="EM39" s="5"/>
      <c r="EN39" s="5"/>
      <c r="EO39" s="5"/>
      <c r="EP39" s="5"/>
      <c r="EQ39" s="5"/>
      <c r="ER39" s="5"/>
      <c r="ES39" s="5"/>
      <c r="ET39" s="5"/>
      <c r="EU39" s="5"/>
      <c r="EV39" s="5"/>
      <c r="EW39" s="5"/>
      <c r="EX39" s="5"/>
      <c r="EY39" s="5"/>
      <c r="EZ39" s="5"/>
      <c r="FA39" s="5"/>
      <c r="FB39" s="5"/>
      <c r="FC39" s="5"/>
      <c r="FD39" s="5"/>
      <c r="FE39" s="5"/>
      <c r="FF39" s="5"/>
      <c r="FG39" s="5"/>
      <c r="FH39" s="5"/>
      <c r="FI39" s="5"/>
      <c r="FJ39" s="5"/>
      <c r="FK39" s="5"/>
      <c r="FL39" s="5"/>
      <c r="FM39" s="5"/>
      <c r="FN39" s="5"/>
      <c r="FO39" s="5"/>
      <c r="FP39" s="5"/>
      <c r="FQ39" s="5"/>
      <c r="FR39" s="5"/>
      <c r="FS39" s="5"/>
      <c r="FT39" s="5"/>
      <c r="FU39" s="5"/>
      <c r="FV39" s="5"/>
      <c r="FW39" s="5"/>
      <c r="FX39" s="5"/>
      <c r="FY39" s="5"/>
      <c r="FZ39" s="5"/>
      <c r="GA39" s="5"/>
      <c r="GB39" s="5"/>
      <c r="GC39" s="5"/>
      <c r="GD39" s="5"/>
      <c r="GE39" s="5"/>
      <c r="GF39" s="5"/>
      <c r="GG39" s="5"/>
      <c r="GH39" s="5"/>
      <c r="GI39" s="5"/>
      <c r="GJ39" s="5"/>
      <c r="GK39" s="5"/>
      <c r="GL39" s="5"/>
      <c r="GM39" s="5"/>
      <c r="GN39" s="5"/>
      <c r="GO39" s="5"/>
      <c r="GP39" s="5"/>
      <c r="GQ39" s="5"/>
      <c r="GR39" s="5"/>
      <c r="GS39" s="5"/>
      <c r="GT39" s="5"/>
      <c r="GU39" s="5"/>
      <c r="GV39" s="5"/>
      <c r="GW39" s="5"/>
      <c r="GX39" s="5"/>
      <c r="GY39" s="5"/>
      <c r="GZ39" s="5"/>
      <c r="HA39" s="5"/>
      <c r="HB39" s="5"/>
      <c r="HC39" s="5"/>
      <c r="HD39" s="5"/>
      <c r="HE39" s="5"/>
      <c r="HF39" s="5"/>
      <c r="HG39" s="5"/>
      <c r="HH39" s="5"/>
      <c r="HI39" s="5"/>
      <c r="HJ39" s="5"/>
      <c r="HK39" s="5"/>
      <c r="HL39" s="5"/>
      <c r="HM39" s="5"/>
      <c r="HN39" s="5"/>
      <c r="HO39" s="5"/>
      <c r="HP39" s="5"/>
      <c r="HQ39" s="5"/>
      <c r="HR39" s="5"/>
      <c r="HS39" s="5"/>
      <c r="HT39" s="5"/>
      <c r="HU39" s="5"/>
      <c r="HV39" s="5"/>
      <c r="HW39" s="5"/>
      <c r="HX39" s="5"/>
      <c r="HY39" s="5"/>
      <c r="HZ39" s="5"/>
      <c r="IA39" s="5"/>
      <c r="IB39" s="5"/>
      <c r="IC39" s="5"/>
      <c r="ID39" s="5"/>
      <c r="IE39" s="5"/>
      <c r="IF39" s="5"/>
      <c r="IG39" s="5"/>
      <c r="IH39" s="5"/>
      <c r="II39" s="5"/>
      <c r="IJ39" s="5"/>
      <c r="IK39" s="5"/>
      <c r="IL39" s="5"/>
      <c r="IM39" s="5"/>
      <c r="IN39" s="5"/>
      <c r="IO39" s="5"/>
      <c r="IP39" s="5"/>
      <c r="IQ39" s="5"/>
      <c r="IR39" s="5"/>
      <c r="IS39" s="5"/>
      <c r="IT39" s="5"/>
      <c r="IU39" s="5"/>
      <c r="IV39" s="5"/>
      <c r="IW39" s="5"/>
      <c r="IX39" s="5"/>
      <c r="IY39" s="5"/>
      <c r="IZ39" s="5"/>
      <c r="JA39" s="5"/>
      <c r="JB39" s="5"/>
      <c r="JC39" s="5"/>
      <c r="JD39" s="5"/>
      <c r="JE39" s="5"/>
      <c r="JF39" s="5"/>
      <c r="JG39" s="5"/>
      <c r="JH39" s="5"/>
      <c r="JI39" s="5"/>
      <c r="JJ39" s="5"/>
      <c r="JK39" s="5"/>
      <c r="JL39" s="5"/>
      <c r="JM39" s="5"/>
      <c r="JN39" s="5"/>
      <c r="JO39" s="5"/>
      <c r="JP39" s="5"/>
      <c r="JQ39" s="5"/>
      <c r="JR39" s="5"/>
      <c r="JS39" s="5"/>
      <c r="JT39" s="5"/>
      <c r="JU39" s="5"/>
      <c r="JV39" s="5"/>
      <c r="JW39" s="5"/>
      <c r="JX39" s="5"/>
      <c r="JY39" s="5"/>
      <c r="JZ39" s="5"/>
      <c r="KA39" s="5"/>
      <c r="KB39" s="5"/>
      <c r="KC39" s="5"/>
      <c r="KD39" s="5"/>
      <c r="KE39" s="5"/>
      <c r="KF39" s="5"/>
      <c r="KG39" s="5"/>
      <c r="KH39" s="5"/>
      <c r="KI39" s="5"/>
      <c r="KJ39" s="5"/>
      <c r="KK39" s="5"/>
      <c r="KL39" s="5"/>
      <c r="KM39" s="5"/>
      <c r="KN39" s="5"/>
      <c r="KO39" s="5"/>
      <c r="KP39" s="5"/>
      <c r="KQ39" s="5"/>
      <c r="KR39" s="5"/>
      <c r="KS39" s="5"/>
      <c r="KT39" s="5"/>
      <c r="KU39" s="5"/>
      <c r="KV39" s="5"/>
      <c r="KW39" s="5"/>
      <c r="KX39" s="5"/>
      <c r="KY39" s="5"/>
      <c r="KZ39" s="5"/>
      <c r="LA39" s="5"/>
      <c r="LB39" s="5"/>
      <c r="LC39" s="5"/>
      <c r="LD39" s="5"/>
      <c r="LE39" s="5"/>
      <c r="LF39" s="5"/>
      <c r="LG39" s="5"/>
      <c r="LH39" s="5"/>
      <c r="LI39" s="5"/>
      <c r="LJ39" s="5"/>
      <c r="LK39" s="5"/>
      <c r="LL39" s="5"/>
      <c r="LM39" s="5"/>
      <c r="LN39" s="5"/>
      <c r="LO39" s="5"/>
      <c r="LP39" s="5"/>
      <c r="LQ39" s="5"/>
      <c r="LR39" s="5"/>
      <c r="LS39" s="5"/>
      <c r="LT39" s="5"/>
      <c r="LU39" s="5"/>
      <c r="LV39" s="5"/>
      <c r="LW39" s="5"/>
      <c r="LX39" s="5"/>
      <c r="LY39" s="5"/>
      <c r="LZ39" s="5"/>
      <c r="MA39" s="5"/>
      <c r="MB39" s="5"/>
      <c r="MC39" s="5"/>
      <c r="MD39" s="5"/>
      <c r="ME39" s="5"/>
      <c r="MF39" s="5"/>
      <c r="MG39" s="5"/>
      <c r="MH39" s="5"/>
      <c r="MI39" s="5"/>
      <c r="MJ39" s="5"/>
      <c r="MK39" s="5"/>
      <c r="ML39" s="5"/>
      <c r="MM39" s="5"/>
      <c r="MN39" s="5"/>
      <c r="MO39" s="5"/>
      <c r="MP39" s="5"/>
      <c r="MQ39" s="5"/>
      <c r="MR39" s="5"/>
      <c r="MS39" s="5"/>
      <c r="MT39" s="5"/>
      <c r="MU39" s="5"/>
      <c r="MV39" s="5"/>
      <c r="MW39" s="5"/>
      <c r="MX39" s="5"/>
      <c r="MY39" s="5"/>
      <c r="MZ39" s="5"/>
      <c r="NA39" s="5"/>
      <c r="NB39" s="5"/>
      <c r="NC39" s="5"/>
      <c r="ND39" s="5"/>
      <c r="NE39" s="5"/>
      <c r="NF39" s="5"/>
      <c r="NG39" s="5"/>
      <c r="NH39" s="5"/>
      <c r="NI39" s="5"/>
      <c r="NJ39" s="5"/>
      <c r="NK39" s="5"/>
      <c r="NL39" s="5"/>
      <c r="NM39" s="5"/>
      <c r="NN39" s="5"/>
      <c r="NO39" s="5"/>
      <c r="NP39" s="5"/>
      <c r="NQ39" s="5"/>
      <c r="NR39" s="5"/>
      <c r="NS39" s="5"/>
      <c r="NT39" s="5"/>
      <c r="NU39" s="5"/>
      <c r="NV39" s="5"/>
      <c r="NW39" s="5"/>
      <c r="NX39" s="5"/>
      <c r="NY39" s="5"/>
      <c r="NZ39" s="5"/>
      <c r="OA39" s="5"/>
      <c r="OB39" s="5"/>
      <c r="OC39" s="5"/>
      <c r="OD39" s="5"/>
      <c r="OE39" s="5"/>
      <c r="OF39" s="5"/>
      <c r="OG39" s="5"/>
      <c r="OH39" s="5"/>
      <c r="OI39" s="5"/>
      <c r="OJ39" s="5"/>
      <c r="OK39" s="5"/>
      <c r="OL39" s="5"/>
      <c r="OM39" s="5"/>
      <c r="ON39" s="5"/>
      <c r="OO39" s="5"/>
      <c r="OP39" s="5"/>
      <c r="OQ39" s="5"/>
      <c r="OR39" s="5"/>
      <c r="OS39" s="5"/>
      <c r="OT39" s="5"/>
      <c r="OU39" s="5"/>
      <c r="OV39" s="5"/>
      <c r="OW39" s="5"/>
      <c r="OX39" s="5"/>
      <c r="OY39" s="5"/>
      <c r="OZ39" s="5"/>
      <c r="PA39" s="5"/>
      <c r="PB39" s="5"/>
      <c r="PC39" s="5"/>
      <c r="PD39" s="5"/>
      <c r="PE39" s="5"/>
      <c r="PF39" s="5"/>
      <c r="PG39" s="5"/>
      <c r="PH39" s="5"/>
      <c r="PI39" s="5"/>
      <c r="PJ39" s="5"/>
      <c r="PK39" s="5"/>
      <c r="PL39" s="5"/>
      <c r="PM39" s="5"/>
      <c r="PN39" s="5"/>
      <c r="PO39" s="5"/>
      <c r="PP39" s="5"/>
      <c r="PQ39" s="5"/>
      <c r="PR39" s="5"/>
      <c r="PS39" s="5"/>
      <c r="PT39" s="5"/>
      <c r="PU39" s="5"/>
      <c r="PV39" s="5"/>
      <c r="PW39" s="5"/>
      <c r="PX39" s="5"/>
      <c r="PY39" s="5"/>
      <c r="PZ39" s="5"/>
      <c r="QA39" s="5"/>
      <c r="QB39" s="5"/>
      <c r="QC39" s="5"/>
      <c r="QD39" s="5"/>
      <c r="QE39" s="5"/>
      <c r="QF39" s="5"/>
      <c r="QG39" s="5"/>
      <c r="QH39" s="5"/>
      <c r="QI39" s="5"/>
      <c r="QJ39" s="5"/>
      <c r="QK39" s="5"/>
      <c r="QL39" s="5"/>
      <c r="QM39" s="5"/>
      <c r="QN39" s="5"/>
      <c r="QO39" s="5"/>
      <c r="QP39" s="5"/>
      <c r="QQ39" s="5"/>
      <c r="QR39" s="5"/>
      <c r="QS39" s="5"/>
      <c r="QT39" s="5"/>
      <c r="QU39" s="5"/>
      <c r="QV39" s="5"/>
      <c r="QW39" s="5"/>
      <c r="QX39" s="5"/>
      <c r="QY39" s="5"/>
      <c r="QZ39" s="5"/>
      <c r="RA39" s="5"/>
      <c r="RB39" s="5"/>
      <c r="RC39" s="5"/>
      <c r="RD39" s="5"/>
      <c r="RE39" s="5"/>
      <c r="RF39" s="5"/>
      <c r="RG39" s="5"/>
      <c r="RH39" s="5"/>
      <c r="RI39" s="5"/>
      <c r="RJ39" s="5"/>
      <c r="RK39" s="5"/>
      <c r="RL39" s="5"/>
      <c r="RM39" s="5"/>
      <c r="RN39" s="5"/>
      <c r="RO39" s="5"/>
      <c r="RP39" s="5"/>
      <c r="RQ39" s="5"/>
      <c r="RR39" s="5"/>
      <c r="RS39" s="5"/>
      <c r="RT39" s="5"/>
      <c r="RU39" s="5"/>
      <c r="RV39" s="5"/>
      <c r="RW39" s="5"/>
      <c r="RX39" s="5"/>
      <c r="RY39" s="5"/>
      <c r="RZ39" s="5"/>
      <c r="SA39" s="5"/>
      <c r="SB39" s="5"/>
      <c r="SC39" s="5"/>
      <c r="SD39" s="5"/>
      <c r="SE39" s="5"/>
      <c r="SF39" s="5"/>
      <c r="SG39" s="5"/>
      <c r="SH39" s="5"/>
      <c r="SI39" s="5"/>
      <c r="SJ39" s="5"/>
      <c r="SK39" s="5"/>
      <c r="SL39" s="5"/>
      <c r="SM39" s="5"/>
      <c r="SN39" s="5"/>
      <c r="SO39" s="5"/>
      <c r="SP39" s="5"/>
      <c r="SQ39" s="5"/>
      <c r="SR39" s="5"/>
      <c r="SS39" s="5"/>
      <c r="ST39" s="5"/>
      <c r="SU39" s="5"/>
      <c r="SV39" s="5"/>
      <c r="SW39" s="5"/>
      <c r="SX39" s="5"/>
      <c r="SY39" s="5"/>
      <c r="SZ39" s="5"/>
      <c r="TA39" s="5"/>
      <c r="TB39" s="5"/>
      <c r="TC39" s="5"/>
      <c r="TD39" s="5"/>
      <c r="TE39" s="5"/>
      <c r="TF39" s="5"/>
      <c r="TG39" s="5"/>
      <c r="TH39" s="5"/>
      <c r="TI39" s="5"/>
      <c r="TJ39" s="5"/>
      <c r="TK39" s="5"/>
      <c r="TL39" s="5"/>
      <c r="TM39" s="5"/>
      <c r="TN39" s="5"/>
      <c r="TO39" s="5"/>
      <c r="TP39" s="5"/>
      <c r="TQ39" s="5"/>
      <c r="TR39" s="5"/>
      <c r="TS39" s="5"/>
      <c r="TT39" s="5"/>
      <c r="TU39" s="5"/>
      <c r="TV39" s="5"/>
      <c r="TW39" s="5"/>
      <c r="TX39" s="5"/>
      <c r="TY39" s="5"/>
      <c r="TZ39" s="5"/>
      <c r="UA39" s="5"/>
      <c r="UB39" s="5"/>
      <c r="UC39" s="5"/>
      <c r="UD39" s="5"/>
      <c r="UE39" s="5"/>
      <c r="UF39" s="5"/>
      <c r="UG39" s="5"/>
      <c r="UH39" s="5"/>
      <c r="UI39" s="5"/>
      <c r="UJ39" s="5"/>
      <c r="UK39" s="5"/>
      <c r="UL39" s="5"/>
      <c r="UM39" s="5"/>
      <c r="UN39" s="5"/>
      <c r="UO39" s="5"/>
      <c r="UP39" s="5"/>
      <c r="UQ39" s="5"/>
      <c r="UR39" s="5"/>
      <c r="US39" s="5"/>
      <c r="UT39" s="5"/>
      <c r="UU39" s="5"/>
      <c r="UV39" s="5"/>
      <c r="UW39" s="5"/>
      <c r="UX39" s="5"/>
      <c r="UY39" s="5"/>
      <c r="UZ39" s="5"/>
      <c r="VA39" s="5"/>
      <c r="VB39" s="5"/>
      <c r="VC39" s="5"/>
      <c r="VD39" s="5"/>
      <c r="VE39" s="5"/>
      <c r="VF39" s="5"/>
      <c r="VG39" s="5"/>
      <c r="VH39" s="5"/>
      <c r="VI39" s="5"/>
      <c r="VJ39" s="5"/>
      <c r="VK39" s="5"/>
      <c r="VL39" s="5"/>
      <c r="VM39" s="5"/>
      <c r="VN39" s="5"/>
      <c r="VO39" s="5"/>
      <c r="VP39" s="5"/>
      <c r="VQ39" s="5"/>
      <c r="VR39" s="5"/>
      <c r="VS39" s="5"/>
      <c r="VT39" s="5"/>
      <c r="VU39" s="5"/>
      <c r="VV39" s="5"/>
      <c r="VW39" s="5"/>
      <c r="VX39" s="5"/>
      <c r="VY39" s="5"/>
      <c r="VZ39" s="5"/>
      <c r="WA39" s="5"/>
      <c r="WB39" s="5"/>
      <c r="WC39" s="5"/>
      <c r="WD39" s="5"/>
      <c r="WE39" s="5"/>
      <c r="WF39" s="5"/>
      <c r="WG39" s="5"/>
      <c r="WH39" s="5"/>
      <c r="WI39" s="5"/>
      <c r="WJ39" s="5"/>
      <c r="WK39" s="5"/>
      <c r="WL39" s="5"/>
      <c r="WM39" s="5"/>
      <c r="WN39" s="5"/>
      <c r="WO39" s="5"/>
      <c r="WP39" s="5"/>
      <c r="WQ39" s="5"/>
      <c r="WR39" s="5"/>
      <c r="WS39" s="5"/>
      <c r="WT39" s="5"/>
      <c r="WU39" s="5"/>
      <c r="WV39" s="5"/>
      <c r="WW39" s="5"/>
      <c r="WX39" s="5"/>
      <c r="WY39" s="5"/>
      <c r="WZ39" s="5"/>
      <c r="XA39" s="5"/>
      <c r="XB39" s="5"/>
      <c r="XC39" s="5"/>
      <c r="XD39" s="5"/>
      <c r="XE39" s="5"/>
      <c r="XF39" s="5"/>
      <c r="XG39" s="5"/>
      <c r="XH39" s="5"/>
      <c r="XI39" s="5"/>
      <c r="XJ39" s="5"/>
      <c r="XK39" s="5"/>
      <c r="XL39" s="5"/>
      <c r="XM39" s="5"/>
      <c r="XN39" s="5"/>
      <c r="XO39" s="5"/>
      <c r="XP39" s="5"/>
      <c r="XQ39" s="5"/>
      <c r="XR39" s="5"/>
      <c r="XS39" s="5"/>
      <c r="XT39" s="5"/>
      <c r="XU39" s="5"/>
      <c r="XV39" s="5"/>
      <c r="XW39" s="5"/>
      <c r="XX39" s="5"/>
      <c r="XY39" s="5"/>
      <c r="XZ39" s="5"/>
      <c r="YA39" s="5"/>
      <c r="YB39" s="5"/>
      <c r="YC39" s="5"/>
      <c r="YD39" s="5"/>
      <c r="YE39" s="5"/>
      <c r="YF39" s="5"/>
      <c r="YG39" s="5"/>
      <c r="YH39" s="5"/>
      <c r="YI39" s="5"/>
      <c r="YJ39" s="5"/>
      <c r="YK39" s="5"/>
      <c r="YL39" s="5"/>
      <c r="YM39" s="5"/>
      <c r="YN39" s="5"/>
      <c r="YO39" s="5"/>
      <c r="YP39" s="5"/>
      <c r="YQ39" s="5"/>
      <c r="YR39" s="5"/>
      <c r="YS39" s="5"/>
      <c r="YT39" s="5"/>
      <c r="YU39" s="5"/>
      <c r="YV39" s="5"/>
      <c r="YW39" s="5"/>
      <c r="YX39" s="5"/>
      <c r="YY39" s="5"/>
      <c r="YZ39" s="5"/>
      <c r="ZA39" s="5"/>
      <c r="ZB39" s="5"/>
      <c r="ZC39" s="5"/>
      <c r="ZD39" s="5"/>
      <c r="ZE39" s="5"/>
      <c r="ZF39" s="5"/>
      <c r="ZG39" s="5"/>
      <c r="ZH39" s="5"/>
      <c r="ZI39" s="5"/>
      <c r="ZJ39" s="5"/>
      <c r="ZK39" s="5"/>
      <c r="ZL39" s="5"/>
      <c r="ZM39" s="5"/>
      <c r="ZN39" s="5"/>
      <c r="ZO39" s="5"/>
      <c r="ZP39" s="5"/>
      <c r="ZQ39" s="5"/>
      <c r="ZR39" s="5"/>
      <c r="ZS39" s="5"/>
      <c r="ZT39" s="5"/>
      <c r="ZU39" s="5"/>
      <c r="ZV39" s="5"/>
      <c r="ZW39" s="5"/>
      <c r="ZX39" s="5"/>
      <c r="ZY39" s="5"/>
      <c r="ZZ39" s="5"/>
      <c r="AAA39" s="5"/>
      <c r="AAB39" s="5"/>
      <c r="AAC39" s="5"/>
      <c r="AAD39" s="5"/>
      <c r="AAE39" s="5"/>
      <c r="AAF39" s="5"/>
      <c r="AAG39" s="5"/>
      <c r="AAH39" s="5"/>
      <c r="AAI39" s="5"/>
      <c r="AAJ39" s="5"/>
      <c r="AAK39" s="5"/>
      <c r="AAL39" s="5"/>
      <c r="AAM39" s="5"/>
      <c r="AAN39" s="5"/>
      <c r="AAO39" s="5"/>
      <c r="AAP39" s="5"/>
      <c r="AAQ39" s="5"/>
      <c r="AAR39" s="5"/>
      <c r="AAS39" s="5"/>
      <c r="AAT39" s="5"/>
      <c r="AAU39" s="5"/>
      <c r="AAV39" s="5"/>
      <c r="AAW39" s="5"/>
      <c r="AAX39" s="5"/>
      <c r="AAY39" s="5"/>
      <c r="AAZ39" s="5"/>
      <c r="ABA39" s="5"/>
      <c r="ABB39" s="5"/>
      <c r="ABC39" s="5"/>
      <c r="ABD39" s="5"/>
      <c r="ABE39" s="5"/>
      <c r="ABF39" s="5"/>
      <c r="ABG39" s="5"/>
      <c r="ABH39" s="5"/>
      <c r="ABI39" s="5"/>
      <c r="ABJ39" s="5"/>
      <c r="ABK39" s="5"/>
      <c r="ABL39" s="5"/>
      <c r="ABM39" s="5"/>
      <c r="ABN39" s="5"/>
      <c r="ABO39" s="5"/>
      <c r="ABP39" s="5"/>
      <c r="ABQ39" s="5"/>
      <c r="ABR39" s="5"/>
      <c r="ABS39" s="5"/>
      <c r="ABT39" s="5"/>
      <c r="ABU39" s="5"/>
      <c r="ABV39" s="5"/>
      <c r="ABW39" s="5"/>
      <c r="ABX39" s="5"/>
      <c r="ABY39" s="5"/>
      <c r="ABZ39" s="5"/>
      <c r="ACA39" s="5"/>
      <c r="ACB39" s="5"/>
      <c r="ACC39" s="5"/>
      <c r="ACD39" s="5"/>
      <c r="ACE39" s="5"/>
      <c r="ACF39" s="5"/>
      <c r="ACG39" s="5"/>
      <c r="ACH39" s="5"/>
      <c r="ACI39" s="5"/>
      <c r="ACJ39" s="5"/>
      <c r="ACK39" s="5"/>
      <c r="ACL39" s="5"/>
      <c r="ACM39" s="5"/>
      <c r="ACN39" s="5"/>
      <c r="ACO39" s="5"/>
      <c r="ACP39" s="5"/>
      <c r="ACQ39" s="5"/>
      <c r="ACR39" s="5"/>
      <c r="ACS39" s="5"/>
      <c r="ACT39" s="5"/>
      <c r="ACU39" s="5"/>
      <c r="ACV39" s="5"/>
      <c r="ACW39" s="5"/>
      <c r="ACX39" s="5"/>
      <c r="ACY39" s="5"/>
      <c r="ACZ39" s="5"/>
      <c r="ADA39" s="5"/>
      <c r="ADB39" s="5"/>
      <c r="ADC39" s="5"/>
      <c r="ADD39" s="5"/>
      <c r="ADE39" s="5"/>
      <c r="ADF39" s="5"/>
      <c r="ADG39" s="5"/>
      <c r="ADH39" s="5"/>
      <c r="ADI39" s="5"/>
      <c r="ADJ39" s="5"/>
      <c r="ADK39" s="5"/>
      <c r="ADL39" s="5"/>
      <c r="ADM39" s="5"/>
      <c r="ADN39" s="5"/>
      <c r="ADO39" s="5"/>
      <c r="ADP39" s="5"/>
      <c r="ADQ39" s="5"/>
      <c r="ADR39" s="5"/>
      <c r="ADS39" s="5"/>
      <c r="ADT39" s="5"/>
      <c r="ADU39" s="5"/>
      <c r="ADV39" s="5"/>
      <c r="ADW39" s="5"/>
      <c r="ADX39" s="5"/>
      <c r="ADY39" s="5"/>
      <c r="ADZ39" s="5"/>
      <c r="AEA39" s="5"/>
      <c r="AEB39" s="5"/>
      <c r="AEC39" s="5"/>
      <c r="AED39" s="5"/>
      <c r="AEE39" s="5"/>
      <c r="AEF39" s="5"/>
      <c r="AEG39" s="5"/>
      <c r="AEH39" s="5"/>
      <c r="AEI39" s="5"/>
      <c r="AEJ39" s="5"/>
      <c r="AEK39" s="5"/>
      <c r="AEL39" s="5"/>
      <c r="AEM39" s="5"/>
      <c r="AEN39" s="5"/>
      <c r="AEO39" s="5"/>
      <c r="AEP39" s="5"/>
      <c r="AEQ39" s="5"/>
      <c r="AER39" s="5"/>
      <c r="AES39" s="5"/>
      <c r="AET39" s="5"/>
      <c r="AEU39" s="5"/>
      <c r="AEV39" s="5"/>
      <c r="AEW39" s="5"/>
      <c r="AEX39" s="5"/>
      <c r="AEY39" s="5"/>
      <c r="AEZ39" s="5"/>
      <c r="AFA39" s="5"/>
      <c r="AFB39" s="5"/>
      <c r="AFC39" s="5"/>
      <c r="AFD39" s="5"/>
      <c r="AFE39" s="5"/>
      <c r="AFF39" s="5"/>
      <c r="AFG39" s="5"/>
      <c r="AFH39" s="5"/>
      <c r="AFI39" s="5"/>
      <c r="AFJ39" s="5"/>
      <c r="AFK39" s="5"/>
      <c r="AFL39" s="5"/>
      <c r="AFM39" s="5"/>
      <c r="AFN39" s="5"/>
      <c r="AFO39" s="5"/>
      <c r="AFP39" s="5"/>
      <c r="AFQ39" s="5"/>
      <c r="AFR39" s="5"/>
      <c r="AFS39" s="5"/>
      <c r="AFT39" s="5"/>
      <c r="AFU39" s="5"/>
      <c r="AFV39" s="5"/>
      <c r="AFW39" s="5"/>
      <c r="AFX39" s="5"/>
      <c r="AFY39" s="5"/>
      <c r="AFZ39" s="5"/>
      <c r="AGA39" s="5"/>
      <c r="AGB39" s="5"/>
      <c r="AGC39" s="5"/>
      <c r="AGD39" s="5"/>
      <c r="AGE39" s="5"/>
      <c r="AGF39" s="5"/>
      <c r="AGG39" s="5"/>
      <c r="AGH39" s="5"/>
      <c r="AGI39" s="5"/>
      <c r="AGJ39" s="5"/>
      <c r="AGK39" s="5"/>
      <c r="AGL39" s="5"/>
      <c r="AGM39" s="5"/>
      <c r="AGN39" s="5"/>
      <c r="AGO39" s="5"/>
      <c r="AGP39" s="5"/>
      <c r="AGQ39" s="5"/>
      <c r="AGR39" s="5"/>
      <c r="AGS39" s="5"/>
      <c r="AGT39" s="5"/>
      <c r="AGU39" s="5"/>
      <c r="AGV39" s="5"/>
      <c r="AGW39" s="5"/>
      <c r="AGX39" s="5"/>
      <c r="AGY39" s="5"/>
      <c r="AGZ39" s="5"/>
      <c r="AHA39" s="5"/>
      <c r="AHB39" s="5"/>
      <c r="AHC39" s="5"/>
      <c r="AHD39" s="5"/>
      <c r="AHE39" s="5"/>
      <c r="AHF39" s="5"/>
      <c r="AHG39" s="5"/>
      <c r="AHH39" s="5"/>
      <c r="AHI39" s="5"/>
      <c r="AHJ39" s="5"/>
      <c r="AHK39" s="5"/>
      <c r="AHL39" s="5"/>
      <c r="AHM39" s="5"/>
      <c r="AHN39" s="5"/>
      <c r="AHO39" s="5"/>
      <c r="AHP39" s="5"/>
      <c r="AHQ39" s="5"/>
      <c r="AHR39" s="5"/>
      <c r="AHS39" s="5"/>
      <c r="AHT39" s="5"/>
      <c r="AHU39" s="5"/>
      <c r="AHV39" s="5"/>
      <c r="AHW39" s="5"/>
      <c r="AHX39" s="5"/>
      <c r="AHY39" s="5"/>
      <c r="AHZ39" s="5"/>
      <c r="AIA39" s="5"/>
      <c r="AIB39" s="5"/>
      <c r="AIC39" s="5"/>
      <c r="AID39" s="5"/>
      <c r="AIE39" s="5"/>
      <c r="AIF39" s="5"/>
      <c r="AIG39" s="5"/>
      <c r="AIH39" s="5"/>
      <c r="AII39" s="5"/>
      <c r="AIJ39" s="5"/>
      <c r="AIK39" s="5"/>
      <c r="AIL39" s="5"/>
      <c r="AIM39" s="5"/>
      <c r="AIN39" s="5"/>
      <c r="AIO39" s="5"/>
      <c r="AIP39" s="5"/>
      <c r="AIQ39" s="5"/>
      <c r="AIR39" s="5"/>
      <c r="AIS39" s="5"/>
      <c r="AIT39" s="5"/>
      <c r="AIU39" s="5"/>
      <c r="AIV39" s="5"/>
      <c r="AIW39" s="5"/>
      <c r="AIX39" s="5"/>
      <c r="AIY39" s="5"/>
      <c r="AIZ39" s="5"/>
      <c r="AJA39" s="5"/>
      <c r="AJB39" s="5"/>
      <c r="AJC39" s="5"/>
      <c r="AJD39" s="5"/>
      <c r="AJE39" s="5"/>
      <c r="AJF39" s="5"/>
      <c r="AJG39" s="5"/>
      <c r="AJH39" s="5"/>
      <c r="AJI39" s="5"/>
      <c r="AJJ39" s="5"/>
      <c r="AJK39" s="5"/>
      <c r="AJL39" s="5"/>
      <c r="AJM39" s="5"/>
      <c r="AJN39" s="5"/>
      <c r="AJO39" s="5"/>
      <c r="AJP39" s="5"/>
      <c r="AJQ39" s="5"/>
      <c r="AJR39" s="5"/>
      <c r="AJS39" s="5"/>
      <c r="AJT39" s="5"/>
      <c r="AJU39" s="5"/>
      <c r="AJV39" s="5"/>
      <c r="AJW39" s="5"/>
      <c r="AJX39" s="5"/>
      <c r="AJY39" s="5"/>
      <c r="AJZ39" s="5"/>
      <c r="AKA39" s="5"/>
      <c r="AKB39" s="5"/>
      <c r="AKC39" s="5"/>
      <c r="AKD39" s="5"/>
      <c r="AKE39" s="5"/>
      <c r="AKF39" s="5"/>
      <c r="AKG39" s="5"/>
      <c r="AKH39" s="5"/>
      <c r="AKI39" s="5"/>
      <c r="AKJ39" s="5"/>
      <c r="AKK39" s="5"/>
      <c r="AKL39" s="5"/>
      <c r="AKM39" s="5"/>
      <c r="AKN39" s="5"/>
      <c r="AKO39" s="5"/>
      <c r="AKP39" s="5"/>
      <c r="AKQ39" s="5"/>
      <c r="AKR39" s="5"/>
      <c r="AKS39" s="5"/>
      <c r="AKT39" s="5"/>
      <c r="AKU39" s="5"/>
      <c r="AKV39" s="5"/>
      <c r="AKW39" s="5"/>
      <c r="AKX39" s="5"/>
      <c r="AKY39" s="5"/>
      <c r="AKZ39" s="5"/>
      <c r="ALA39" s="5"/>
      <c r="ALB39" s="5"/>
      <c r="ALC39" s="5"/>
      <c r="ALD39" s="5"/>
      <c r="ALE39" s="5"/>
      <c r="ALF39" s="5"/>
      <c r="ALG39" s="5"/>
      <c r="ALH39" s="5"/>
      <c r="ALI39" s="5"/>
      <c r="ALJ39" s="5"/>
      <c r="ALK39" s="5"/>
      <c r="ALL39" s="5"/>
      <c r="ALM39" s="5"/>
      <c r="ALN39" s="5"/>
      <c r="ALO39" s="5"/>
      <c r="ALP39" s="5"/>
      <c r="ALQ39" s="5"/>
      <c r="ALR39" s="5"/>
      <c r="ALS39" s="5"/>
      <c r="ALT39" s="5"/>
      <c r="ALU39" s="5"/>
      <c r="ALV39" s="5"/>
      <c r="ALW39" s="5"/>
      <c r="ALX39" s="5"/>
      <c r="ALY39" s="5"/>
      <c r="ALZ39" s="5"/>
      <c r="AMA39" s="5"/>
      <c r="AMB39" s="5"/>
      <c r="AMC39" s="5"/>
      <c r="AMD39" s="5"/>
      <c r="AME39" s="5"/>
      <c r="AMF39" s="5"/>
      <c r="AMG39" s="5"/>
      <c r="AMH39" s="5"/>
      <c r="AMI39" s="5"/>
      <c r="AMJ39" s="5"/>
      <c r="AMK39" s="5"/>
    </row>
    <row r="40" spans="1:1025" ht="75" customHeight="1" x14ac:dyDescent="0.25">
      <c r="A40" s="69" t="s">
        <v>152</v>
      </c>
      <c r="B40" s="75">
        <v>5011</v>
      </c>
      <c r="C40" s="13" t="s">
        <v>48</v>
      </c>
      <c r="D40" s="76" t="s">
        <v>153</v>
      </c>
      <c r="E40" s="12" t="s">
        <v>148</v>
      </c>
      <c r="F40" s="33" t="s">
        <v>149</v>
      </c>
      <c r="G40" s="3">
        <f t="shared" ref="G40" si="6">H40+I40</f>
        <v>13170</v>
      </c>
      <c r="H40" s="21">
        <f>50000-36830</f>
        <v>13170</v>
      </c>
      <c r="I40" s="22">
        <v>0</v>
      </c>
      <c r="J40" s="21">
        <v>0</v>
      </c>
      <c r="K40" s="23"/>
    </row>
    <row r="41" spans="1:1025" s="17" customFormat="1" ht="29.25" customHeight="1" x14ac:dyDescent="0.25">
      <c r="A41" s="11"/>
      <c r="B41" s="11">
        <v>6000</v>
      </c>
      <c r="C41" s="11"/>
      <c r="D41" s="18" t="s">
        <v>127</v>
      </c>
      <c r="E41" s="20"/>
      <c r="F41" s="34"/>
      <c r="G41" s="3">
        <f>G42+G48</f>
        <v>2211887.81</v>
      </c>
      <c r="H41" s="3">
        <f>H42+H48</f>
        <v>2211887.81</v>
      </c>
      <c r="I41" s="3">
        <f>I42+I48</f>
        <v>0</v>
      </c>
      <c r="J41" s="3">
        <f>J42+J48</f>
        <v>0</v>
      </c>
      <c r="K41" s="4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5"/>
      <c r="CA41" s="5"/>
      <c r="CB41" s="5"/>
      <c r="CC41" s="5"/>
      <c r="CD41" s="5"/>
      <c r="CE41" s="5"/>
      <c r="CF41" s="5"/>
      <c r="CG41" s="5"/>
      <c r="CH41" s="5"/>
      <c r="CI41" s="5"/>
      <c r="CJ41" s="5"/>
      <c r="CK41" s="5"/>
      <c r="CL41" s="5"/>
      <c r="CM41" s="5"/>
      <c r="CN41" s="5"/>
      <c r="CO41" s="5"/>
      <c r="CP41" s="5"/>
      <c r="CQ41" s="5"/>
      <c r="CR41" s="5"/>
      <c r="CS41" s="5"/>
      <c r="CT41" s="5"/>
      <c r="CU41" s="5"/>
      <c r="CV41" s="5"/>
      <c r="CW41" s="5"/>
      <c r="CX41" s="5"/>
      <c r="CY41" s="5"/>
      <c r="CZ41" s="5"/>
      <c r="DA41" s="5"/>
      <c r="DB41" s="5"/>
      <c r="DC41" s="5"/>
      <c r="DD41" s="5"/>
      <c r="DE41" s="5"/>
      <c r="DF41" s="5"/>
      <c r="DG41" s="5"/>
      <c r="DH41" s="5"/>
      <c r="DI41" s="5"/>
      <c r="DJ41" s="5"/>
      <c r="DK41" s="5"/>
      <c r="DL41" s="5"/>
      <c r="DM41" s="5"/>
      <c r="DN41" s="5"/>
      <c r="DO41" s="5"/>
      <c r="DP41" s="5"/>
      <c r="DQ41" s="5"/>
      <c r="DR41" s="5"/>
      <c r="DS41" s="5"/>
      <c r="DT41" s="5"/>
      <c r="DU41" s="5"/>
      <c r="DV41" s="5"/>
      <c r="DW41" s="5"/>
      <c r="DX41" s="5"/>
      <c r="DY41" s="5"/>
      <c r="DZ41" s="5"/>
      <c r="EA41" s="5"/>
      <c r="EB41" s="5"/>
      <c r="EC41" s="5"/>
      <c r="ED41" s="5"/>
      <c r="EE41" s="5"/>
      <c r="EF41" s="5"/>
      <c r="EG41" s="5"/>
      <c r="EH41" s="5"/>
      <c r="EI41" s="5"/>
      <c r="EJ41" s="5"/>
      <c r="EK41" s="5"/>
      <c r="EL41" s="5"/>
      <c r="EM41" s="5"/>
      <c r="EN41" s="5"/>
      <c r="EO41" s="5"/>
      <c r="EP41" s="5"/>
      <c r="EQ41" s="5"/>
      <c r="ER41" s="5"/>
      <c r="ES41" s="5"/>
      <c r="ET41" s="5"/>
      <c r="EU41" s="5"/>
      <c r="EV41" s="5"/>
      <c r="EW41" s="5"/>
      <c r="EX41" s="5"/>
      <c r="EY41" s="5"/>
      <c r="EZ41" s="5"/>
      <c r="FA41" s="5"/>
      <c r="FB41" s="5"/>
      <c r="FC41" s="5"/>
      <c r="FD41" s="5"/>
      <c r="FE41" s="5"/>
      <c r="FF41" s="5"/>
      <c r="FG41" s="5"/>
      <c r="FH41" s="5"/>
      <c r="FI41" s="5"/>
      <c r="FJ41" s="5"/>
      <c r="FK41" s="5"/>
      <c r="FL41" s="5"/>
      <c r="FM41" s="5"/>
      <c r="FN41" s="5"/>
      <c r="FO41" s="5"/>
      <c r="FP41" s="5"/>
      <c r="FQ41" s="5"/>
      <c r="FR41" s="5"/>
      <c r="FS41" s="5"/>
      <c r="FT41" s="5"/>
      <c r="FU41" s="5"/>
      <c r="FV41" s="5"/>
      <c r="FW41" s="5"/>
      <c r="FX41" s="5"/>
      <c r="FY41" s="5"/>
      <c r="FZ41" s="5"/>
      <c r="GA41" s="5"/>
      <c r="GB41" s="5"/>
      <c r="GC41" s="5"/>
      <c r="GD41" s="5"/>
      <c r="GE41" s="5"/>
      <c r="GF41" s="5"/>
      <c r="GG41" s="5"/>
      <c r="GH41" s="5"/>
      <c r="GI41" s="5"/>
      <c r="GJ41" s="5"/>
      <c r="GK41" s="5"/>
      <c r="GL41" s="5"/>
      <c r="GM41" s="5"/>
      <c r="GN41" s="5"/>
      <c r="GO41" s="5"/>
      <c r="GP41" s="5"/>
      <c r="GQ41" s="5"/>
      <c r="GR41" s="5"/>
      <c r="GS41" s="5"/>
      <c r="GT41" s="5"/>
      <c r="GU41" s="5"/>
      <c r="GV41" s="5"/>
      <c r="GW41" s="5"/>
      <c r="GX41" s="5"/>
      <c r="GY41" s="5"/>
      <c r="GZ41" s="5"/>
      <c r="HA41" s="5"/>
      <c r="HB41" s="5"/>
      <c r="HC41" s="5"/>
      <c r="HD41" s="5"/>
      <c r="HE41" s="5"/>
      <c r="HF41" s="5"/>
      <c r="HG41" s="5"/>
      <c r="HH41" s="5"/>
      <c r="HI41" s="5"/>
      <c r="HJ41" s="5"/>
      <c r="HK41" s="5"/>
      <c r="HL41" s="5"/>
      <c r="HM41" s="5"/>
      <c r="HN41" s="5"/>
      <c r="HO41" s="5"/>
      <c r="HP41" s="5"/>
      <c r="HQ41" s="5"/>
      <c r="HR41" s="5"/>
      <c r="HS41" s="5"/>
      <c r="HT41" s="5"/>
      <c r="HU41" s="5"/>
      <c r="HV41" s="5"/>
      <c r="HW41" s="5"/>
      <c r="HX41" s="5"/>
      <c r="HY41" s="5"/>
      <c r="HZ41" s="5"/>
      <c r="IA41" s="5"/>
      <c r="IB41" s="5"/>
      <c r="IC41" s="5"/>
      <c r="ID41" s="5"/>
      <c r="IE41" s="5"/>
      <c r="IF41" s="5"/>
      <c r="IG41" s="5"/>
      <c r="IH41" s="5"/>
      <c r="II41" s="5"/>
      <c r="IJ41" s="5"/>
      <c r="IK41" s="5"/>
      <c r="IL41" s="5"/>
      <c r="IM41" s="5"/>
      <c r="IN41" s="5"/>
      <c r="IO41" s="5"/>
      <c r="IP41" s="5"/>
      <c r="IQ41" s="5"/>
      <c r="IR41" s="5"/>
      <c r="IS41" s="5"/>
      <c r="IT41" s="5"/>
      <c r="IU41" s="5"/>
      <c r="IV41" s="5"/>
      <c r="IW41" s="5"/>
      <c r="IX41" s="5"/>
      <c r="IY41" s="5"/>
      <c r="IZ41" s="5"/>
      <c r="JA41" s="5"/>
      <c r="JB41" s="5"/>
      <c r="JC41" s="5"/>
      <c r="JD41" s="5"/>
      <c r="JE41" s="5"/>
      <c r="JF41" s="5"/>
      <c r="JG41" s="5"/>
      <c r="JH41" s="5"/>
      <c r="JI41" s="5"/>
      <c r="JJ41" s="5"/>
      <c r="JK41" s="5"/>
      <c r="JL41" s="5"/>
      <c r="JM41" s="5"/>
      <c r="JN41" s="5"/>
      <c r="JO41" s="5"/>
      <c r="JP41" s="5"/>
      <c r="JQ41" s="5"/>
      <c r="JR41" s="5"/>
      <c r="JS41" s="5"/>
      <c r="JT41" s="5"/>
      <c r="JU41" s="5"/>
      <c r="JV41" s="5"/>
      <c r="JW41" s="5"/>
      <c r="JX41" s="5"/>
      <c r="JY41" s="5"/>
      <c r="JZ41" s="5"/>
      <c r="KA41" s="5"/>
      <c r="KB41" s="5"/>
      <c r="KC41" s="5"/>
      <c r="KD41" s="5"/>
      <c r="KE41" s="5"/>
      <c r="KF41" s="5"/>
      <c r="KG41" s="5"/>
      <c r="KH41" s="5"/>
      <c r="KI41" s="5"/>
      <c r="KJ41" s="5"/>
      <c r="KK41" s="5"/>
      <c r="KL41" s="5"/>
      <c r="KM41" s="5"/>
      <c r="KN41" s="5"/>
      <c r="KO41" s="5"/>
      <c r="KP41" s="5"/>
      <c r="KQ41" s="5"/>
      <c r="KR41" s="5"/>
      <c r="KS41" s="5"/>
      <c r="KT41" s="5"/>
      <c r="KU41" s="5"/>
      <c r="KV41" s="5"/>
      <c r="KW41" s="5"/>
      <c r="KX41" s="5"/>
      <c r="KY41" s="5"/>
      <c r="KZ41" s="5"/>
      <c r="LA41" s="5"/>
      <c r="LB41" s="5"/>
      <c r="LC41" s="5"/>
      <c r="LD41" s="5"/>
      <c r="LE41" s="5"/>
      <c r="LF41" s="5"/>
      <c r="LG41" s="5"/>
      <c r="LH41" s="5"/>
      <c r="LI41" s="5"/>
      <c r="LJ41" s="5"/>
      <c r="LK41" s="5"/>
      <c r="LL41" s="5"/>
      <c r="LM41" s="5"/>
      <c r="LN41" s="5"/>
      <c r="LO41" s="5"/>
      <c r="LP41" s="5"/>
      <c r="LQ41" s="5"/>
      <c r="LR41" s="5"/>
      <c r="LS41" s="5"/>
      <c r="LT41" s="5"/>
      <c r="LU41" s="5"/>
      <c r="LV41" s="5"/>
      <c r="LW41" s="5"/>
      <c r="LX41" s="5"/>
      <c r="LY41" s="5"/>
      <c r="LZ41" s="5"/>
      <c r="MA41" s="5"/>
      <c r="MB41" s="5"/>
      <c r="MC41" s="5"/>
      <c r="MD41" s="5"/>
      <c r="ME41" s="5"/>
      <c r="MF41" s="5"/>
      <c r="MG41" s="5"/>
      <c r="MH41" s="5"/>
      <c r="MI41" s="5"/>
      <c r="MJ41" s="5"/>
      <c r="MK41" s="5"/>
      <c r="ML41" s="5"/>
      <c r="MM41" s="5"/>
      <c r="MN41" s="5"/>
      <c r="MO41" s="5"/>
      <c r="MP41" s="5"/>
      <c r="MQ41" s="5"/>
      <c r="MR41" s="5"/>
      <c r="MS41" s="5"/>
      <c r="MT41" s="5"/>
      <c r="MU41" s="5"/>
      <c r="MV41" s="5"/>
      <c r="MW41" s="5"/>
      <c r="MX41" s="5"/>
      <c r="MY41" s="5"/>
      <c r="MZ41" s="5"/>
      <c r="NA41" s="5"/>
      <c r="NB41" s="5"/>
      <c r="NC41" s="5"/>
      <c r="ND41" s="5"/>
      <c r="NE41" s="5"/>
      <c r="NF41" s="5"/>
      <c r="NG41" s="5"/>
      <c r="NH41" s="5"/>
      <c r="NI41" s="5"/>
      <c r="NJ41" s="5"/>
      <c r="NK41" s="5"/>
      <c r="NL41" s="5"/>
      <c r="NM41" s="5"/>
      <c r="NN41" s="5"/>
      <c r="NO41" s="5"/>
      <c r="NP41" s="5"/>
      <c r="NQ41" s="5"/>
      <c r="NR41" s="5"/>
      <c r="NS41" s="5"/>
      <c r="NT41" s="5"/>
      <c r="NU41" s="5"/>
      <c r="NV41" s="5"/>
      <c r="NW41" s="5"/>
      <c r="NX41" s="5"/>
      <c r="NY41" s="5"/>
      <c r="NZ41" s="5"/>
      <c r="OA41" s="5"/>
      <c r="OB41" s="5"/>
      <c r="OC41" s="5"/>
      <c r="OD41" s="5"/>
      <c r="OE41" s="5"/>
      <c r="OF41" s="5"/>
      <c r="OG41" s="5"/>
      <c r="OH41" s="5"/>
      <c r="OI41" s="5"/>
      <c r="OJ41" s="5"/>
      <c r="OK41" s="5"/>
      <c r="OL41" s="5"/>
      <c r="OM41" s="5"/>
      <c r="ON41" s="5"/>
      <c r="OO41" s="5"/>
      <c r="OP41" s="5"/>
      <c r="OQ41" s="5"/>
      <c r="OR41" s="5"/>
      <c r="OS41" s="5"/>
      <c r="OT41" s="5"/>
      <c r="OU41" s="5"/>
      <c r="OV41" s="5"/>
      <c r="OW41" s="5"/>
      <c r="OX41" s="5"/>
      <c r="OY41" s="5"/>
      <c r="OZ41" s="5"/>
      <c r="PA41" s="5"/>
      <c r="PB41" s="5"/>
      <c r="PC41" s="5"/>
      <c r="PD41" s="5"/>
      <c r="PE41" s="5"/>
      <c r="PF41" s="5"/>
      <c r="PG41" s="5"/>
      <c r="PH41" s="5"/>
      <c r="PI41" s="5"/>
      <c r="PJ41" s="5"/>
      <c r="PK41" s="5"/>
      <c r="PL41" s="5"/>
      <c r="PM41" s="5"/>
      <c r="PN41" s="5"/>
      <c r="PO41" s="5"/>
      <c r="PP41" s="5"/>
      <c r="PQ41" s="5"/>
      <c r="PR41" s="5"/>
      <c r="PS41" s="5"/>
      <c r="PT41" s="5"/>
      <c r="PU41" s="5"/>
      <c r="PV41" s="5"/>
      <c r="PW41" s="5"/>
      <c r="PX41" s="5"/>
      <c r="PY41" s="5"/>
      <c r="PZ41" s="5"/>
      <c r="QA41" s="5"/>
      <c r="QB41" s="5"/>
      <c r="QC41" s="5"/>
      <c r="QD41" s="5"/>
      <c r="QE41" s="5"/>
      <c r="QF41" s="5"/>
      <c r="QG41" s="5"/>
      <c r="QH41" s="5"/>
      <c r="QI41" s="5"/>
      <c r="QJ41" s="5"/>
      <c r="QK41" s="5"/>
      <c r="QL41" s="5"/>
      <c r="QM41" s="5"/>
      <c r="QN41" s="5"/>
      <c r="QO41" s="5"/>
      <c r="QP41" s="5"/>
      <c r="QQ41" s="5"/>
      <c r="QR41" s="5"/>
      <c r="QS41" s="5"/>
      <c r="QT41" s="5"/>
      <c r="QU41" s="5"/>
      <c r="QV41" s="5"/>
      <c r="QW41" s="5"/>
      <c r="QX41" s="5"/>
      <c r="QY41" s="5"/>
      <c r="QZ41" s="5"/>
      <c r="RA41" s="5"/>
      <c r="RB41" s="5"/>
      <c r="RC41" s="5"/>
      <c r="RD41" s="5"/>
      <c r="RE41" s="5"/>
      <c r="RF41" s="5"/>
      <c r="RG41" s="5"/>
      <c r="RH41" s="5"/>
      <c r="RI41" s="5"/>
      <c r="RJ41" s="5"/>
      <c r="RK41" s="5"/>
      <c r="RL41" s="5"/>
      <c r="RM41" s="5"/>
      <c r="RN41" s="5"/>
      <c r="RO41" s="5"/>
      <c r="RP41" s="5"/>
      <c r="RQ41" s="5"/>
      <c r="RR41" s="5"/>
      <c r="RS41" s="5"/>
      <c r="RT41" s="5"/>
      <c r="RU41" s="5"/>
      <c r="RV41" s="5"/>
      <c r="RW41" s="5"/>
      <c r="RX41" s="5"/>
      <c r="RY41" s="5"/>
      <c r="RZ41" s="5"/>
      <c r="SA41" s="5"/>
      <c r="SB41" s="5"/>
      <c r="SC41" s="5"/>
      <c r="SD41" s="5"/>
      <c r="SE41" s="5"/>
      <c r="SF41" s="5"/>
      <c r="SG41" s="5"/>
      <c r="SH41" s="5"/>
      <c r="SI41" s="5"/>
      <c r="SJ41" s="5"/>
      <c r="SK41" s="5"/>
      <c r="SL41" s="5"/>
      <c r="SM41" s="5"/>
      <c r="SN41" s="5"/>
      <c r="SO41" s="5"/>
      <c r="SP41" s="5"/>
      <c r="SQ41" s="5"/>
      <c r="SR41" s="5"/>
      <c r="SS41" s="5"/>
      <c r="ST41" s="5"/>
      <c r="SU41" s="5"/>
      <c r="SV41" s="5"/>
      <c r="SW41" s="5"/>
      <c r="SX41" s="5"/>
      <c r="SY41" s="5"/>
      <c r="SZ41" s="5"/>
      <c r="TA41" s="5"/>
      <c r="TB41" s="5"/>
      <c r="TC41" s="5"/>
      <c r="TD41" s="5"/>
      <c r="TE41" s="5"/>
      <c r="TF41" s="5"/>
      <c r="TG41" s="5"/>
      <c r="TH41" s="5"/>
      <c r="TI41" s="5"/>
      <c r="TJ41" s="5"/>
      <c r="TK41" s="5"/>
      <c r="TL41" s="5"/>
      <c r="TM41" s="5"/>
      <c r="TN41" s="5"/>
      <c r="TO41" s="5"/>
      <c r="TP41" s="5"/>
      <c r="TQ41" s="5"/>
      <c r="TR41" s="5"/>
      <c r="TS41" s="5"/>
      <c r="TT41" s="5"/>
      <c r="TU41" s="5"/>
      <c r="TV41" s="5"/>
      <c r="TW41" s="5"/>
      <c r="TX41" s="5"/>
      <c r="TY41" s="5"/>
      <c r="TZ41" s="5"/>
      <c r="UA41" s="5"/>
      <c r="UB41" s="5"/>
      <c r="UC41" s="5"/>
      <c r="UD41" s="5"/>
      <c r="UE41" s="5"/>
      <c r="UF41" s="5"/>
      <c r="UG41" s="5"/>
      <c r="UH41" s="5"/>
      <c r="UI41" s="5"/>
      <c r="UJ41" s="5"/>
      <c r="UK41" s="5"/>
      <c r="UL41" s="5"/>
      <c r="UM41" s="5"/>
      <c r="UN41" s="5"/>
      <c r="UO41" s="5"/>
      <c r="UP41" s="5"/>
      <c r="UQ41" s="5"/>
      <c r="UR41" s="5"/>
      <c r="US41" s="5"/>
      <c r="UT41" s="5"/>
      <c r="UU41" s="5"/>
      <c r="UV41" s="5"/>
      <c r="UW41" s="5"/>
      <c r="UX41" s="5"/>
      <c r="UY41" s="5"/>
      <c r="UZ41" s="5"/>
      <c r="VA41" s="5"/>
      <c r="VB41" s="5"/>
      <c r="VC41" s="5"/>
      <c r="VD41" s="5"/>
      <c r="VE41" s="5"/>
      <c r="VF41" s="5"/>
      <c r="VG41" s="5"/>
      <c r="VH41" s="5"/>
      <c r="VI41" s="5"/>
      <c r="VJ41" s="5"/>
      <c r="VK41" s="5"/>
      <c r="VL41" s="5"/>
      <c r="VM41" s="5"/>
      <c r="VN41" s="5"/>
      <c r="VO41" s="5"/>
      <c r="VP41" s="5"/>
      <c r="VQ41" s="5"/>
      <c r="VR41" s="5"/>
      <c r="VS41" s="5"/>
      <c r="VT41" s="5"/>
      <c r="VU41" s="5"/>
      <c r="VV41" s="5"/>
      <c r="VW41" s="5"/>
      <c r="VX41" s="5"/>
      <c r="VY41" s="5"/>
      <c r="VZ41" s="5"/>
      <c r="WA41" s="5"/>
      <c r="WB41" s="5"/>
      <c r="WC41" s="5"/>
      <c r="WD41" s="5"/>
      <c r="WE41" s="5"/>
      <c r="WF41" s="5"/>
      <c r="WG41" s="5"/>
      <c r="WH41" s="5"/>
      <c r="WI41" s="5"/>
      <c r="WJ41" s="5"/>
      <c r="WK41" s="5"/>
      <c r="WL41" s="5"/>
      <c r="WM41" s="5"/>
      <c r="WN41" s="5"/>
      <c r="WO41" s="5"/>
      <c r="WP41" s="5"/>
      <c r="WQ41" s="5"/>
      <c r="WR41" s="5"/>
      <c r="WS41" s="5"/>
      <c r="WT41" s="5"/>
      <c r="WU41" s="5"/>
      <c r="WV41" s="5"/>
      <c r="WW41" s="5"/>
      <c r="WX41" s="5"/>
      <c r="WY41" s="5"/>
      <c r="WZ41" s="5"/>
      <c r="XA41" s="5"/>
      <c r="XB41" s="5"/>
      <c r="XC41" s="5"/>
      <c r="XD41" s="5"/>
      <c r="XE41" s="5"/>
      <c r="XF41" s="5"/>
      <c r="XG41" s="5"/>
      <c r="XH41" s="5"/>
      <c r="XI41" s="5"/>
      <c r="XJ41" s="5"/>
      <c r="XK41" s="5"/>
      <c r="XL41" s="5"/>
      <c r="XM41" s="5"/>
      <c r="XN41" s="5"/>
      <c r="XO41" s="5"/>
      <c r="XP41" s="5"/>
      <c r="XQ41" s="5"/>
      <c r="XR41" s="5"/>
      <c r="XS41" s="5"/>
      <c r="XT41" s="5"/>
      <c r="XU41" s="5"/>
      <c r="XV41" s="5"/>
      <c r="XW41" s="5"/>
      <c r="XX41" s="5"/>
      <c r="XY41" s="5"/>
      <c r="XZ41" s="5"/>
      <c r="YA41" s="5"/>
      <c r="YB41" s="5"/>
      <c r="YC41" s="5"/>
      <c r="YD41" s="5"/>
      <c r="YE41" s="5"/>
      <c r="YF41" s="5"/>
      <c r="YG41" s="5"/>
      <c r="YH41" s="5"/>
      <c r="YI41" s="5"/>
      <c r="YJ41" s="5"/>
      <c r="YK41" s="5"/>
      <c r="YL41" s="5"/>
      <c r="YM41" s="5"/>
      <c r="YN41" s="5"/>
      <c r="YO41" s="5"/>
      <c r="YP41" s="5"/>
      <c r="YQ41" s="5"/>
      <c r="YR41" s="5"/>
      <c r="YS41" s="5"/>
      <c r="YT41" s="5"/>
      <c r="YU41" s="5"/>
      <c r="YV41" s="5"/>
      <c r="YW41" s="5"/>
      <c r="YX41" s="5"/>
      <c r="YY41" s="5"/>
      <c r="YZ41" s="5"/>
      <c r="ZA41" s="5"/>
      <c r="ZB41" s="5"/>
      <c r="ZC41" s="5"/>
      <c r="ZD41" s="5"/>
      <c r="ZE41" s="5"/>
      <c r="ZF41" s="5"/>
      <c r="ZG41" s="5"/>
      <c r="ZH41" s="5"/>
      <c r="ZI41" s="5"/>
      <c r="ZJ41" s="5"/>
      <c r="ZK41" s="5"/>
      <c r="ZL41" s="5"/>
      <c r="ZM41" s="5"/>
      <c r="ZN41" s="5"/>
      <c r="ZO41" s="5"/>
      <c r="ZP41" s="5"/>
      <c r="ZQ41" s="5"/>
      <c r="ZR41" s="5"/>
      <c r="ZS41" s="5"/>
      <c r="ZT41" s="5"/>
      <c r="ZU41" s="5"/>
      <c r="ZV41" s="5"/>
      <c r="ZW41" s="5"/>
      <c r="ZX41" s="5"/>
      <c r="ZY41" s="5"/>
      <c r="ZZ41" s="5"/>
      <c r="AAA41" s="5"/>
      <c r="AAB41" s="5"/>
      <c r="AAC41" s="5"/>
      <c r="AAD41" s="5"/>
      <c r="AAE41" s="5"/>
      <c r="AAF41" s="5"/>
      <c r="AAG41" s="5"/>
      <c r="AAH41" s="5"/>
      <c r="AAI41" s="5"/>
      <c r="AAJ41" s="5"/>
      <c r="AAK41" s="5"/>
      <c r="AAL41" s="5"/>
      <c r="AAM41" s="5"/>
      <c r="AAN41" s="5"/>
      <c r="AAO41" s="5"/>
      <c r="AAP41" s="5"/>
      <c r="AAQ41" s="5"/>
      <c r="AAR41" s="5"/>
      <c r="AAS41" s="5"/>
      <c r="AAT41" s="5"/>
      <c r="AAU41" s="5"/>
      <c r="AAV41" s="5"/>
      <c r="AAW41" s="5"/>
      <c r="AAX41" s="5"/>
      <c r="AAY41" s="5"/>
      <c r="AAZ41" s="5"/>
      <c r="ABA41" s="5"/>
      <c r="ABB41" s="5"/>
      <c r="ABC41" s="5"/>
      <c r="ABD41" s="5"/>
      <c r="ABE41" s="5"/>
      <c r="ABF41" s="5"/>
      <c r="ABG41" s="5"/>
      <c r="ABH41" s="5"/>
      <c r="ABI41" s="5"/>
      <c r="ABJ41" s="5"/>
      <c r="ABK41" s="5"/>
      <c r="ABL41" s="5"/>
      <c r="ABM41" s="5"/>
      <c r="ABN41" s="5"/>
      <c r="ABO41" s="5"/>
      <c r="ABP41" s="5"/>
      <c r="ABQ41" s="5"/>
      <c r="ABR41" s="5"/>
      <c r="ABS41" s="5"/>
      <c r="ABT41" s="5"/>
      <c r="ABU41" s="5"/>
      <c r="ABV41" s="5"/>
      <c r="ABW41" s="5"/>
      <c r="ABX41" s="5"/>
      <c r="ABY41" s="5"/>
      <c r="ABZ41" s="5"/>
      <c r="ACA41" s="5"/>
      <c r="ACB41" s="5"/>
      <c r="ACC41" s="5"/>
      <c r="ACD41" s="5"/>
      <c r="ACE41" s="5"/>
      <c r="ACF41" s="5"/>
      <c r="ACG41" s="5"/>
      <c r="ACH41" s="5"/>
      <c r="ACI41" s="5"/>
      <c r="ACJ41" s="5"/>
      <c r="ACK41" s="5"/>
      <c r="ACL41" s="5"/>
      <c r="ACM41" s="5"/>
      <c r="ACN41" s="5"/>
      <c r="ACO41" s="5"/>
      <c r="ACP41" s="5"/>
      <c r="ACQ41" s="5"/>
      <c r="ACR41" s="5"/>
      <c r="ACS41" s="5"/>
      <c r="ACT41" s="5"/>
      <c r="ACU41" s="5"/>
      <c r="ACV41" s="5"/>
      <c r="ACW41" s="5"/>
      <c r="ACX41" s="5"/>
      <c r="ACY41" s="5"/>
      <c r="ACZ41" s="5"/>
      <c r="ADA41" s="5"/>
      <c r="ADB41" s="5"/>
      <c r="ADC41" s="5"/>
      <c r="ADD41" s="5"/>
      <c r="ADE41" s="5"/>
      <c r="ADF41" s="5"/>
      <c r="ADG41" s="5"/>
      <c r="ADH41" s="5"/>
      <c r="ADI41" s="5"/>
      <c r="ADJ41" s="5"/>
      <c r="ADK41" s="5"/>
      <c r="ADL41" s="5"/>
      <c r="ADM41" s="5"/>
      <c r="ADN41" s="5"/>
      <c r="ADO41" s="5"/>
      <c r="ADP41" s="5"/>
      <c r="ADQ41" s="5"/>
      <c r="ADR41" s="5"/>
      <c r="ADS41" s="5"/>
      <c r="ADT41" s="5"/>
      <c r="ADU41" s="5"/>
      <c r="ADV41" s="5"/>
      <c r="ADW41" s="5"/>
      <c r="ADX41" s="5"/>
      <c r="ADY41" s="5"/>
      <c r="ADZ41" s="5"/>
      <c r="AEA41" s="5"/>
      <c r="AEB41" s="5"/>
      <c r="AEC41" s="5"/>
      <c r="AED41" s="5"/>
      <c r="AEE41" s="5"/>
      <c r="AEF41" s="5"/>
      <c r="AEG41" s="5"/>
      <c r="AEH41" s="5"/>
      <c r="AEI41" s="5"/>
      <c r="AEJ41" s="5"/>
      <c r="AEK41" s="5"/>
      <c r="AEL41" s="5"/>
      <c r="AEM41" s="5"/>
      <c r="AEN41" s="5"/>
      <c r="AEO41" s="5"/>
      <c r="AEP41" s="5"/>
      <c r="AEQ41" s="5"/>
      <c r="AER41" s="5"/>
      <c r="AES41" s="5"/>
      <c r="AET41" s="5"/>
      <c r="AEU41" s="5"/>
      <c r="AEV41" s="5"/>
      <c r="AEW41" s="5"/>
      <c r="AEX41" s="5"/>
      <c r="AEY41" s="5"/>
      <c r="AEZ41" s="5"/>
      <c r="AFA41" s="5"/>
      <c r="AFB41" s="5"/>
      <c r="AFC41" s="5"/>
      <c r="AFD41" s="5"/>
      <c r="AFE41" s="5"/>
      <c r="AFF41" s="5"/>
      <c r="AFG41" s="5"/>
      <c r="AFH41" s="5"/>
      <c r="AFI41" s="5"/>
      <c r="AFJ41" s="5"/>
      <c r="AFK41" s="5"/>
      <c r="AFL41" s="5"/>
      <c r="AFM41" s="5"/>
      <c r="AFN41" s="5"/>
      <c r="AFO41" s="5"/>
      <c r="AFP41" s="5"/>
      <c r="AFQ41" s="5"/>
      <c r="AFR41" s="5"/>
      <c r="AFS41" s="5"/>
      <c r="AFT41" s="5"/>
      <c r="AFU41" s="5"/>
      <c r="AFV41" s="5"/>
      <c r="AFW41" s="5"/>
      <c r="AFX41" s="5"/>
      <c r="AFY41" s="5"/>
      <c r="AFZ41" s="5"/>
      <c r="AGA41" s="5"/>
      <c r="AGB41" s="5"/>
      <c r="AGC41" s="5"/>
      <c r="AGD41" s="5"/>
      <c r="AGE41" s="5"/>
      <c r="AGF41" s="5"/>
      <c r="AGG41" s="5"/>
      <c r="AGH41" s="5"/>
      <c r="AGI41" s="5"/>
      <c r="AGJ41" s="5"/>
      <c r="AGK41" s="5"/>
      <c r="AGL41" s="5"/>
      <c r="AGM41" s="5"/>
      <c r="AGN41" s="5"/>
      <c r="AGO41" s="5"/>
      <c r="AGP41" s="5"/>
      <c r="AGQ41" s="5"/>
      <c r="AGR41" s="5"/>
      <c r="AGS41" s="5"/>
      <c r="AGT41" s="5"/>
      <c r="AGU41" s="5"/>
      <c r="AGV41" s="5"/>
      <c r="AGW41" s="5"/>
      <c r="AGX41" s="5"/>
      <c r="AGY41" s="5"/>
      <c r="AGZ41" s="5"/>
      <c r="AHA41" s="5"/>
      <c r="AHB41" s="5"/>
      <c r="AHC41" s="5"/>
      <c r="AHD41" s="5"/>
      <c r="AHE41" s="5"/>
      <c r="AHF41" s="5"/>
      <c r="AHG41" s="5"/>
      <c r="AHH41" s="5"/>
      <c r="AHI41" s="5"/>
      <c r="AHJ41" s="5"/>
      <c r="AHK41" s="5"/>
      <c r="AHL41" s="5"/>
      <c r="AHM41" s="5"/>
      <c r="AHN41" s="5"/>
      <c r="AHO41" s="5"/>
      <c r="AHP41" s="5"/>
      <c r="AHQ41" s="5"/>
      <c r="AHR41" s="5"/>
      <c r="AHS41" s="5"/>
      <c r="AHT41" s="5"/>
      <c r="AHU41" s="5"/>
      <c r="AHV41" s="5"/>
      <c r="AHW41" s="5"/>
      <c r="AHX41" s="5"/>
      <c r="AHY41" s="5"/>
      <c r="AHZ41" s="5"/>
      <c r="AIA41" s="5"/>
      <c r="AIB41" s="5"/>
      <c r="AIC41" s="5"/>
      <c r="AID41" s="5"/>
      <c r="AIE41" s="5"/>
      <c r="AIF41" s="5"/>
      <c r="AIG41" s="5"/>
      <c r="AIH41" s="5"/>
      <c r="AII41" s="5"/>
      <c r="AIJ41" s="5"/>
      <c r="AIK41" s="5"/>
      <c r="AIL41" s="5"/>
      <c r="AIM41" s="5"/>
      <c r="AIN41" s="5"/>
      <c r="AIO41" s="5"/>
      <c r="AIP41" s="5"/>
      <c r="AIQ41" s="5"/>
      <c r="AIR41" s="5"/>
      <c r="AIS41" s="5"/>
      <c r="AIT41" s="5"/>
      <c r="AIU41" s="5"/>
      <c r="AIV41" s="5"/>
      <c r="AIW41" s="5"/>
      <c r="AIX41" s="5"/>
      <c r="AIY41" s="5"/>
      <c r="AIZ41" s="5"/>
      <c r="AJA41" s="5"/>
      <c r="AJB41" s="5"/>
      <c r="AJC41" s="5"/>
      <c r="AJD41" s="5"/>
      <c r="AJE41" s="5"/>
      <c r="AJF41" s="5"/>
      <c r="AJG41" s="5"/>
      <c r="AJH41" s="5"/>
      <c r="AJI41" s="5"/>
      <c r="AJJ41" s="5"/>
      <c r="AJK41" s="5"/>
      <c r="AJL41" s="5"/>
      <c r="AJM41" s="5"/>
      <c r="AJN41" s="5"/>
      <c r="AJO41" s="5"/>
      <c r="AJP41" s="5"/>
      <c r="AJQ41" s="5"/>
      <c r="AJR41" s="5"/>
      <c r="AJS41" s="5"/>
      <c r="AJT41" s="5"/>
      <c r="AJU41" s="5"/>
      <c r="AJV41" s="5"/>
      <c r="AJW41" s="5"/>
      <c r="AJX41" s="5"/>
      <c r="AJY41" s="5"/>
      <c r="AJZ41" s="5"/>
      <c r="AKA41" s="5"/>
      <c r="AKB41" s="5"/>
      <c r="AKC41" s="5"/>
      <c r="AKD41" s="5"/>
      <c r="AKE41" s="5"/>
      <c r="AKF41" s="5"/>
      <c r="AKG41" s="5"/>
      <c r="AKH41" s="5"/>
      <c r="AKI41" s="5"/>
      <c r="AKJ41" s="5"/>
      <c r="AKK41" s="5"/>
      <c r="AKL41" s="5"/>
      <c r="AKM41" s="5"/>
      <c r="AKN41" s="5"/>
      <c r="AKO41" s="5"/>
      <c r="AKP41" s="5"/>
      <c r="AKQ41" s="5"/>
      <c r="AKR41" s="5"/>
      <c r="AKS41" s="5"/>
      <c r="AKT41" s="5"/>
      <c r="AKU41" s="5"/>
      <c r="AKV41" s="5"/>
      <c r="AKW41" s="5"/>
      <c r="AKX41" s="5"/>
      <c r="AKY41" s="5"/>
      <c r="AKZ41" s="5"/>
      <c r="ALA41" s="5"/>
      <c r="ALB41" s="5"/>
      <c r="ALC41" s="5"/>
      <c r="ALD41" s="5"/>
      <c r="ALE41" s="5"/>
      <c r="ALF41" s="5"/>
      <c r="ALG41" s="5"/>
      <c r="ALH41" s="5"/>
      <c r="ALI41" s="5"/>
      <c r="ALJ41" s="5"/>
      <c r="ALK41" s="5"/>
      <c r="ALL41" s="5"/>
      <c r="ALM41" s="5"/>
      <c r="ALN41" s="5"/>
      <c r="ALO41" s="5"/>
      <c r="ALP41" s="5"/>
      <c r="ALQ41" s="5"/>
      <c r="ALR41" s="5"/>
      <c r="ALS41" s="5"/>
      <c r="ALT41" s="5"/>
      <c r="ALU41" s="5"/>
      <c r="ALV41" s="5"/>
      <c r="ALW41" s="5"/>
      <c r="ALX41" s="5"/>
      <c r="ALY41" s="5"/>
      <c r="ALZ41" s="5"/>
      <c r="AMA41" s="5"/>
      <c r="AMB41" s="5"/>
      <c r="AMC41" s="5"/>
      <c r="AMD41" s="5"/>
      <c r="AME41" s="5"/>
      <c r="AMF41" s="5"/>
      <c r="AMG41" s="5"/>
      <c r="AMH41" s="5"/>
      <c r="AMI41" s="5"/>
      <c r="AMJ41" s="5"/>
      <c r="AMK41" s="5"/>
    </row>
    <row r="42" spans="1:1025" ht="66" customHeight="1" x14ac:dyDescent="0.25">
      <c r="A42" s="13" t="s">
        <v>49</v>
      </c>
      <c r="B42" s="13" t="s">
        <v>50</v>
      </c>
      <c r="C42" s="13" t="s">
        <v>51</v>
      </c>
      <c r="D42" s="9" t="s">
        <v>52</v>
      </c>
      <c r="E42" s="19"/>
      <c r="F42" s="32"/>
      <c r="G42" s="3">
        <f>H42+I42</f>
        <v>879127.81</v>
      </c>
      <c r="H42" s="21">
        <f>SUM(H46:H47)</f>
        <v>879127.81</v>
      </c>
      <c r="I42" s="21">
        <f>I46+I47</f>
        <v>0</v>
      </c>
      <c r="J42" s="21">
        <f t="shared" ref="J42" si="7">J46+J47</f>
        <v>0</v>
      </c>
      <c r="K42" s="4"/>
    </row>
    <row r="43" spans="1:1025" ht="27.75" customHeight="1" x14ac:dyDescent="0.25">
      <c r="A43" s="134" t="s">
        <v>76</v>
      </c>
      <c r="B43" s="134" t="s">
        <v>11</v>
      </c>
      <c r="C43" s="134" t="s">
        <v>12</v>
      </c>
      <c r="D43" s="134" t="s">
        <v>78</v>
      </c>
      <c r="E43" s="136" t="s">
        <v>79</v>
      </c>
      <c r="F43" s="142" t="s">
        <v>80</v>
      </c>
      <c r="G43" s="134" t="s">
        <v>1</v>
      </c>
      <c r="H43" s="134" t="s">
        <v>10</v>
      </c>
      <c r="I43" s="134" t="s">
        <v>2</v>
      </c>
      <c r="J43" s="134"/>
      <c r="K43" s="23"/>
    </row>
    <row r="44" spans="1:1025" ht="128.25" customHeight="1" x14ac:dyDescent="0.25">
      <c r="A44" s="134"/>
      <c r="B44" s="134"/>
      <c r="C44" s="134"/>
      <c r="D44" s="134"/>
      <c r="E44" s="136"/>
      <c r="F44" s="142"/>
      <c r="G44" s="134"/>
      <c r="H44" s="134"/>
      <c r="I44" s="62" t="s">
        <v>3</v>
      </c>
      <c r="J44" s="13" t="s">
        <v>13</v>
      </c>
      <c r="K44" s="23"/>
    </row>
    <row r="45" spans="1:1025" x14ac:dyDescent="0.25">
      <c r="A45" s="13" t="s">
        <v>4</v>
      </c>
      <c r="B45" s="13" t="s">
        <v>5</v>
      </c>
      <c r="C45" s="13" t="s">
        <v>6</v>
      </c>
      <c r="D45" s="13" t="s">
        <v>7</v>
      </c>
      <c r="E45" s="63" t="s">
        <v>8</v>
      </c>
      <c r="F45" s="31" t="s">
        <v>9</v>
      </c>
      <c r="G45" s="13" t="s">
        <v>81</v>
      </c>
      <c r="H45" s="13" t="s">
        <v>82</v>
      </c>
      <c r="I45" s="62" t="s">
        <v>83</v>
      </c>
      <c r="J45" s="64" t="s">
        <v>84</v>
      </c>
      <c r="K45" s="23"/>
    </row>
    <row r="46" spans="1:1025" ht="59.25" customHeight="1" x14ac:dyDescent="0.25">
      <c r="A46" s="11"/>
      <c r="B46" s="11"/>
      <c r="C46" s="11"/>
      <c r="D46" s="11"/>
      <c r="E46" s="12" t="s">
        <v>134</v>
      </c>
      <c r="F46" s="37" t="s">
        <v>202</v>
      </c>
      <c r="G46" s="3">
        <f t="shared" ref="G46:G63" si="8">H46+I46</f>
        <v>429422.17</v>
      </c>
      <c r="H46" s="21">
        <f>274000+111899+120000-76476.83</f>
        <v>429422.17</v>
      </c>
      <c r="I46" s="22">
        <v>0</v>
      </c>
      <c r="J46" s="21">
        <v>0</v>
      </c>
      <c r="K46" s="23"/>
    </row>
    <row r="47" spans="1:1025" ht="49.5" customHeight="1" x14ac:dyDescent="0.25">
      <c r="A47" s="11"/>
      <c r="B47" s="11"/>
      <c r="C47" s="11"/>
      <c r="D47" s="11"/>
      <c r="E47" s="12" t="s">
        <v>135</v>
      </c>
      <c r="F47" s="37" t="s">
        <v>201</v>
      </c>
      <c r="G47" s="3">
        <f t="shared" si="8"/>
        <v>449705.64</v>
      </c>
      <c r="H47" s="21">
        <f>274000+111899+120000-56193.36</f>
        <v>449705.64</v>
      </c>
      <c r="I47" s="22">
        <v>0</v>
      </c>
      <c r="J47" s="21">
        <v>0</v>
      </c>
      <c r="K47" s="23"/>
    </row>
    <row r="48" spans="1:1025" ht="32.25" customHeight="1" x14ac:dyDescent="0.25">
      <c r="A48" s="13" t="s">
        <v>53</v>
      </c>
      <c r="B48" s="13" t="s">
        <v>54</v>
      </c>
      <c r="C48" s="13" t="s">
        <v>51</v>
      </c>
      <c r="D48" s="9" t="s">
        <v>55</v>
      </c>
      <c r="E48" s="19"/>
      <c r="F48" s="32"/>
      <c r="G48" s="3">
        <f>H48+I48</f>
        <v>1332760</v>
      </c>
      <c r="H48" s="21">
        <f>H49+H51+H50</f>
        <v>1332760</v>
      </c>
      <c r="I48" s="21">
        <f>I49+I51+I50</f>
        <v>0</v>
      </c>
      <c r="J48" s="21">
        <f>J49+J51</f>
        <v>0</v>
      </c>
      <c r="K48" s="23"/>
    </row>
    <row r="49" spans="1:1025" ht="54" customHeight="1" x14ac:dyDescent="0.25">
      <c r="A49" s="11"/>
      <c r="B49" s="11"/>
      <c r="C49" s="11"/>
      <c r="D49" s="11"/>
      <c r="E49" s="77" t="s">
        <v>92</v>
      </c>
      <c r="F49" s="33" t="s">
        <v>93</v>
      </c>
      <c r="G49" s="3">
        <f t="shared" si="8"/>
        <v>5000</v>
      </c>
      <c r="H49" s="21">
        <v>5000</v>
      </c>
      <c r="I49" s="22">
        <v>0</v>
      </c>
      <c r="J49" s="21">
        <v>0</v>
      </c>
      <c r="K49" s="23"/>
    </row>
    <row r="50" spans="1:1025" ht="76.5" x14ac:dyDescent="0.25">
      <c r="A50" s="13"/>
      <c r="B50" s="13"/>
      <c r="C50" s="13"/>
      <c r="D50" s="13"/>
      <c r="E50" s="12" t="s">
        <v>128</v>
      </c>
      <c r="F50" s="33" t="s">
        <v>129</v>
      </c>
      <c r="G50" s="78">
        <f>H50+I50</f>
        <v>9760</v>
      </c>
      <c r="H50" s="79">
        <v>9760</v>
      </c>
      <c r="I50" s="80">
        <v>0</v>
      </c>
      <c r="J50" s="81">
        <v>0</v>
      </c>
      <c r="K50" s="23"/>
    </row>
    <row r="51" spans="1:1025" ht="39" customHeight="1" x14ac:dyDescent="0.25">
      <c r="A51" s="11"/>
      <c r="B51" s="11"/>
      <c r="C51" s="11"/>
      <c r="D51" s="11"/>
      <c r="E51" s="12" t="s">
        <v>94</v>
      </c>
      <c r="F51" s="33" t="s">
        <v>95</v>
      </c>
      <c r="G51" s="78">
        <f t="shared" si="8"/>
        <v>1318000</v>
      </c>
      <c r="H51" s="79">
        <f>914760-H50-H49-500000+1000000+200000+18000+60000-60000-150000-150000</f>
        <v>1318000</v>
      </c>
      <c r="I51" s="120">
        <v>0</v>
      </c>
      <c r="J51" s="79">
        <v>0</v>
      </c>
      <c r="K51" s="23"/>
    </row>
    <row r="52" spans="1:1025" ht="24.75" customHeight="1" x14ac:dyDescent="0.25">
      <c r="A52" s="11"/>
      <c r="B52" s="11">
        <v>7000</v>
      </c>
      <c r="C52" s="11"/>
      <c r="D52" s="11" t="s">
        <v>111</v>
      </c>
      <c r="E52" s="12"/>
      <c r="F52" s="33"/>
      <c r="G52" s="3">
        <f>G53+G54+G56+G63+G55+G61+G60</f>
        <v>3100677</v>
      </c>
      <c r="H52" s="3">
        <f>H53+H54+H56+H63+H55+H61+H60</f>
        <v>1334892</v>
      </c>
      <c r="I52" s="3">
        <f>I53+I54+I56+I63+I55+I61+I60</f>
        <v>1765785</v>
      </c>
      <c r="J52" s="3">
        <f>J53+J54+J56+J63+J55+J61+J60</f>
        <v>1765785</v>
      </c>
      <c r="K52" s="23"/>
    </row>
    <row r="53" spans="1:1025" ht="79.5" customHeight="1" x14ac:dyDescent="0.25">
      <c r="A53" s="13" t="s">
        <v>56</v>
      </c>
      <c r="B53" s="13" t="s">
        <v>57</v>
      </c>
      <c r="C53" s="13" t="s">
        <v>58</v>
      </c>
      <c r="D53" s="9" t="s">
        <v>96</v>
      </c>
      <c r="E53" s="12" t="s">
        <v>208</v>
      </c>
      <c r="F53" s="43" t="s">
        <v>207</v>
      </c>
      <c r="G53" s="3">
        <f t="shared" si="8"/>
        <v>160392</v>
      </c>
      <c r="H53" s="21">
        <f>50000+100000-21608+7000+25000</f>
        <v>160392</v>
      </c>
      <c r="I53" s="22">
        <v>0</v>
      </c>
      <c r="J53" s="21">
        <v>0</v>
      </c>
      <c r="K53" s="23"/>
    </row>
    <row r="54" spans="1:1025" s="84" customFormat="1" ht="66" customHeight="1" x14ac:dyDescent="0.25">
      <c r="A54" s="82" t="s">
        <v>112</v>
      </c>
      <c r="B54" s="63" t="s">
        <v>113</v>
      </c>
      <c r="C54" s="63" t="s">
        <v>114</v>
      </c>
      <c r="D54" s="12" t="s">
        <v>115</v>
      </c>
      <c r="E54" s="12" t="str">
        <f>E53</f>
        <v>Програма розвитку земельних відносин та містобудівної діяльності на території Білозірської сільської територіальної громади Черкаського району Черкаської області на 2024-2028 роки</v>
      </c>
      <c r="F54" s="33" t="str">
        <f>F53</f>
        <v xml:space="preserve"> рішення сільської ради від 10.10.2024 року № 77-48/VIII</v>
      </c>
      <c r="G54" s="3">
        <f t="shared" si="8"/>
        <v>650000</v>
      </c>
      <c r="H54" s="46">
        <v>0</v>
      </c>
      <c r="I54" s="46">
        <v>650000</v>
      </c>
      <c r="J54" s="46">
        <v>650000</v>
      </c>
      <c r="K54" s="58"/>
      <c r="L54" s="83"/>
      <c r="M54" s="83"/>
      <c r="N54" s="83"/>
      <c r="O54" s="83"/>
      <c r="P54" s="83"/>
      <c r="Q54" s="83"/>
      <c r="R54" s="83"/>
      <c r="S54" s="83"/>
      <c r="T54" s="83"/>
      <c r="U54" s="83"/>
      <c r="V54" s="83"/>
      <c r="W54" s="83"/>
      <c r="X54" s="83"/>
      <c r="Y54" s="83"/>
      <c r="Z54" s="83"/>
      <c r="AA54" s="83"/>
      <c r="AB54" s="83"/>
      <c r="AC54" s="83"/>
      <c r="AD54" s="83"/>
      <c r="AE54" s="83"/>
      <c r="AF54" s="83"/>
      <c r="AG54" s="83"/>
      <c r="AH54" s="83"/>
      <c r="AI54" s="83"/>
      <c r="AJ54" s="83"/>
      <c r="AK54" s="83"/>
      <c r="AL54" s="83"/>
      <c r="AM54" s="83"/>
      <c r="AN54" s="83"/>
      <c r="AO54" s="83"/>
      <c r="AP54" s="83"/>
      <c r="AQ54" s="83"/>
      <c r="AR54" s="83"/>
      <c r="AS54" s="83"/>
      <c r="AT54" s="83"/>
      <c r="AU54" s="83"/>
      <c r="AV54" s="83"/>
      <c r="AW54" s="83"/>
      <c r="AX54" s="83"/>
      <c r="AY54" s="83"/>
      <c r="AZ54" s="83"/>
      <c r="BA54" s="83"/>
      <c r="BB54" s="83"/>
      <c r="BC54" s="83"/>
      <c r="BD54" s="83"/>
      <c r="BE54" s="83"/>
      <c r="BF54" s="83"/>
      <c r="BG54" s="83"/>
      <c r="BH54" s="83"/>
      <c r="BI54" s="83"/>
      <c r="BJ54" s="83"/>
      <c r="BK54" s="83"/>
      <c r="BL54" s="83"/>
      <c r="BM54" s="83"/>
      <c r="BN54" s="83"/>
      <c r="BO54" s="83"/>
      <c r="BP54" s="83"/>
      <c r="BQ54" s="83"/>
      <c r="BR54" s="83"/>
      <c r="BS54" s="83"/>
      <c r="BT54" s="83"/>
      <c r="BU54" s="83"/>
      <c r="BV54" s="83"/>
      <c r="BW54" s="83"/>
      <c r="BX54" s="83"/>
      <c r="BY54" s="83"/>
      <c r="BZ54" s="83"/>
      <c r="CA54" s="83"/>
      <c r="CB54" s="83"/>
      <c r="CC54" s="83"/>
      <c r="CD54" s="83"/>
      <c r="CE54" s="83"/>
      <c r="CF54" s="83"/>
      <c r="CG54" s="83"/>
      <c r="CH54" s="83"/>
      <c r="CI54" s="83"/>
      <c r="CJ54" s="83"/>
      <c r="CK54" s="83"/>
      <c r="CL54" s="83"/>
      <c r="CM54" s="83"/>
      <c r="CN54" s="83"/>
      <c r="CO54" s="83"/>
      <c r="CP54" s="83"/>
      <c r="CQ54" s="83"/>
      <c r="CR54" s="83"/>
      <c r="CS54" s="83"/>
      <c r="CT54" s="83"/>
      <c r="CU54" s="83"/>
      <c r="CV54" s="83"/>
      <c r="CW54" s="83"/>
      <c r="CX54" s="83"/>
      <c r="CY54" s="83"/>
      <c r="CZ54" s="83"/>
      <c r="DA54" s="83"/>
      <c r="DB54" s="83"/>
      <c r="DC54" s="83"/>
      <c r="DD54" s="83"/>
      <c r="DE54" s="83"/>
      <c r="DF54" s="83"/>
      <c r="DG54" s="83"/>
      <c r="DH54" s="83"/>
      <c r="DI54" s="83"/>
      <c r="DJ54" s="83"/>
      <c r="DK54" s="83"/>
      <c r="DL54" s="83"/>
      <c r="DM54" s="83"/>
      <c r="DN54" s="83"/>
      <c r="DO54" s="83"/>
      <c r="DP54" s="83"/>
      <c r="DQ54" s="83"/>
      <c r="DR54" s="83"/>
      <c r="DS54" s="83"/>
      <c r="DT54" s="83"/>
      <c r="DU54" s="83"/>
      <c r="DV54" s="83"/>
      <c r="DW54" s="83"/>
      <c r="DX54" s="83"/>
      <c r="DY54" s="83"/>
      <c r="DZ54" s="83"/>
      <c r="EA54" s="83"/>
      <c r="EB54" s="83"/>
      <c r="EC54" s="83"/>
      <c r="ED54" s="83"/>
      <c r="EE54" s="83"/>
      <c r="EF54" s="83"/>
      <c r="EG54" s="83"/>
      <c r="EH54" s="83"/>
      <c r="EI54" s="83"/>
      <c r="EJ54" s="83"/>
      <c r="EK54" s="83"/>
      <c r="EL54" s="83"/>
      <c r="EM54" s="83"/>
      <c r="EN54" s="83"/>
      <c r="EO54" s="83"/>
      <c r="EP54" s="83"/>
      <c r="EQ54" s="83"/>
      <c r="ER54" s="83"/>
      <c r="ES54" s="83"/>
      <c r="ET54" s="83"/>
      <c r="EU54" s="83"/>
      <c r="EV54" s="83"/>
      <c r="EW54" s="83"/>
      <c r="EX54" s="83"/>
      <c r="EY54" s="83"/>
      <c r="EZ54" s="83"/>
      <c r="FA54" s="83"/>
      <c r="FB54" s="83"/>
      <c r="FC54" s="83"/>
      <c r="FD54" s="83"/>
      <c r="FE54" s="83"/>
      <c r="FF54" s="83"/>
      <c r="FG54" s="83"/>
      <c r="FH54" s="83"/>
      <c r="FI54" s="83"/>
      <c r="FJ54" s="83"/>
      <c r="FK54" s="83"/>
      <c r="FL54" s="83"/>
      <c r="FM54" s="83"/>
      <c r="FN54" s="83"/>
      <c r="FO54" s="83"/>
      <c r="FP54" s="83"/>
      <c r="FQ54" s="83"/>
      <c r="FR54" s="83"/>
      <c r="FS54" s="83"/>
      <c r="FT54" s="83"/>
      <c r="FU54" s="83"/>
      <c r="FV54" s="83"/>
      <c r="FW54" s="83"/>
      <c r="FX54" s="83"/>
      <c r="FY54" s="83"/>
      <c r="FZ54" s="83"/>
      <c r="GA54" s="83"/>
      <c r="GB54" s="83"/>
      <c r="GC54" s="83"/>
      <c r="GD54" s="83"/>
      <c r="GE54" s="83"/>
      <c r="GF54" s="83"/>
      <c r="GG54" s="83"/>
      <c r="GH54" s="83"/>
      <c r="GI54" s="83"/>
      <c r="GJ54" s="83"/>
      <c r="GK54" s="83"/>
      <c r="GL54" s="83"/>
      <c r="GM54" s="83"/>
      <c r="GN54" s="83"/>
      <c r="GO54" s="83"/>
      <c r="GP54" s="83"/>
      <c r="GQ54" s="83"/>
      <c r="GR54" s="83"/>
      <c r="GS54" s="83"/>
      <c r="GT54" s="83"/>
      <c r="GU54" s="83"/>
      <c r="GV54" s="83"/>
      <c r="GW54" s="83"/>
      <c r="GX54" s="83"/>
      <c r="GY54" s="83"/>
      <c r="GZ54" s="83"/>
      <c r="HA54" s="83"/>
      <c r="HB54" s="83"/>
      <c r="HC54" s="83"/>
      <c r="HD54" s="83"/>
      <c r="HE54" s="83"/>
      <c r="HF54" s="83"/>
      <c r="HG54" s="83"/>
      <c r="HH54" s="83"/>
      <c r="HI54" s="83"/>
      <c r="HJ54" s="83"/>
      <c r="HK54" s="83"/>
      <c r="HL54" s="83"/>
      <c r="HM54" s="83"/>
      <c r="HN54" s="83"/>
      <c r="HO54" s="83"/>
      <c r="HP54" s="83"/>
      <c r="HQ54" s="83"/>
      <c r="HR54" s="83"/>
      <c r="HS54" s="83"/>
      <c r="HT54" s="83"/>
      <c r="HU54" s="83"/>
      <c r="HV54" s="83"/>
      <c r="HW54" s="83"/>
      <c r="HX54" s="83"/>
      <c r="HY54" s="83"/>
      <c r="HZ54" s="83"/>
      <c r="IA54" s="83"/>
      <c r="IB54" s="83"/>
      <c r="IC54" s="83"/>
      <c r="ID54" s="83"/>
      <c r="IE54" s="83"/>
      <c r="IF54" s="83"/>
      <c r="IG54" s="83"/>
      <c r="IH54" s="83"/>
      <c r="II54" s="83"/>
      <c r="IJ54" s="83"/>
      <c r="IK54" s="83"/>
      <c r="IL54" s="83"/>
      <c r="IM54" s="83"/>
      <c r="IN54" s="83"/>
      <c r="IO54" s="83"/>
      <c r="IP54" s="83"/>
      <c r="IQ54" s="83"/>
      <c r="IR54" s="83"/>
      <c r="IS54" s="83"/>
      <c r="IT54" s="83"/>
      <c r="IU54" s="83"/>
      <c r="IV54" s="83"/>
      <c r="IW54" s="83"/>
      <c r="IX54" s="83"/>
      <c r="IY54" s="83"/>
      <c r="IZ54" s="83"/>
      <c r="JA54" s="83"/>
      <c r="JB54" s="83"/>
      <c r="JC54" s="83"/>
      <c r="JD54" s="83"/>
      <c r="JE54" s="83"/>
      <c r="JF54" s="83"/>
      <c r="JG54" s="83"/>
      <c r="JH54" s="83"/>
      <c r="JI54" s="83"/>
      <c r="JJ54" s="83"/>
      <c r="JK54" s="83"/>
      <c r="JL54" s="83"/>
      <c r="JM54" s="83"/>
      <c r="JN54" s="83"/>
      <c r="JO54" s="83"/>
      <c r="JP54" s="83"/>
      <c r="JQ54" s="83"/>
      <c r="JR54" s="83"/>
      <c r="JS54" s="83"/>
      <c r="JT54" s="83"/>
      <c r="JU54" s="83"/>
      <c r="JV54" s="83"/>
      <c r="JW54" s="83"/>
      <c r="JX54" s="83"/>
      <c r="JY54" s="83"/>
      <c r="JZ54" s="83"/>
      <c r="KA54" s="83"/>
      <c r="KB54" s="83"/>
      <c r="KC54" s="83"/>
      <c r="KD54" s="83"/>
      <c r="KE54" s="83"/>
      <c r="KF54" s="83"/>
      <c r="KG54" s="83"/>
      <c r="KH54" s="83"/>
      <c r="KI54" s="83"/>
      <c r="KJ54" s="83"/>
      <c r="KK54" s="83"/>
      <c r="KL54" s="83"/>
      <c r="KM54" s="83"/>
      <c r="KN54" s="83"/>
      <c r="KO54" s="83"/>
      <c r="KP54" s="83"/>
      <c r="KQ54" s="83"/>
      <c r="KR54" s="83"/>
      <c r="KS54" s="83"/>
      <c r="KT54" s="83"/>
      <c r="KU54" s="83"/>
      <c r="KV54" s="83"/>
      <c r="KW54" s="83"/>
      <c r="KX54" s="83"/>
      <c r="KY54" s="83"/>
      <c r="KZ54" s="83"/>
      <c r="LA54" s="83"/>
      <c r="LB54" s="83"/>
      <c r="LC54" s="83"/>
      <c r="LD54" s="83"/>
      <c r="LE54" s="83"/>
      <c r="LF54" s="83"/>
      <c r="LG54" s="83"/>
      <c r="LH54" s="83"/>
      <c r="LI54" s="83"/>
      <c r="LJ54" s="83"/>
      <c r="LK54" s="83"/>
      <c r="LL54" s="83"/>
      <c r="LM54" s="83"/>
      <c r="LN54" s="83"/>
      <c r="LO54" s="83"/>
      <c r="LP54" s="83"/>
      <c r="LQ54" s="83"/>
      <c r="LR54" s="83"/>
      <c r="LS54" s="83"/>
      <c r="LT54" s="83"/>
      <c r="LU54" s="83"/>
      <c r="LV54" s="83"/>
      <c r="LW54" s="83"/>
      <c r="LX54" s="83"/>
      <c r="LY54" s="83"/>
      <c r="LZ54" s="83"/>
      <c r="MA54" s="83"/>
      <c r="MB54" s="83"/>
      <c r="MC54" s="83"/>
      <c r="MD54" s="83"/>
      <c r="ME54" s="83"/>
      <c r="MF54" s="83"/>
      <c r="MG54" s="83"/>
      <c r="MH54" s="83"/>
      <c r="MI54" s="83"/>
      <c r="MJ54" s="83"/>
      <c r="MK54" s="83"/>
      <c r="ML54" s="83"/>
      <c r="MM54" s="83"/>
      <c r="MN54" s="83"/>
      <c r="MO54" s="83"/>
      <c r="MP54" s="83"/>
      <c r="MQ54" s="83"/>
      <c r="MR54" s="83"/>
      <c r="MS54" s="83"/>
      <c r="MT54" s="83"/>
      <c r="MU54" s="83"/>
      <c r="MV54" s="83"/>
      <c r="MW54" s="83"/>
      <c r="MX54" s="83"/>
      <c r="MY54" s="83"/>
      <c r="MZ54" s="83"/>
      <c r="NA54" s="83"/>
      <c r="NB54" s="83"/>
      <c r="NC54" s="83"/>
      <c r="ND54" s="83"/>
      <c r="NE54" s="83"/>
      <c r="NF54" s="83"/>
      <c r="NG54" s="83"/>
      <c r="NH54" s="83"/>
      <c r="NI54" s="83"/>
      <c r="NJ54" s="83"/>
      <c r="NK54" s="83"/>
      <c r="NL54" s="83"/>
      <c r="NM54" s="83"/>
      <c r="NN54" s="83"/>
      <c r="NO54" s="83"/>
      <c r="NP54" s="83"/>
      <c r="NQ54" s="83"/>
      <c r="NR54" s="83"/>
      <c r="NS54" s="83"/>
      <c r="NT54" s="83"/>
      <c r="NU54" s="83"/>
      <c r="NV54" s="83"/>
      <c r="NW54" s="83"/>
      <c r="NX54" s="83"/>
      <c r="NY54" s="83"/>
      <c r="NZ54" s="83"/>
      <c r="OA54" s="83"/>
      <c r="OB54" s="83"/>
      <c r="OC54" s="83"/>
      <c r="OD54" s="83"/>
      <c r="OE54" s="83"/>
      <c r="OF54" s="83"/>
      <c r="OG54" s="83"/>
      <c r="OH54" s="83"/>
      <c r="OI54" s="83"/>
      <c r="OJ54" s="83"/>
      <c r="OK54" s="83"/>
      <c r="OL54" s="83"/>
      <c r="OM54" s="83"/>
      <c r="ON54" s="83"/>
      <c r="OO54" s="83"/>
      <c r="OP54" s="83"/>
      <c r="OQ54" s="83"/>
      <c r="OR54" s="83"/>
      <c r="OS54" s="83"/>
      <c r="OT54" s="83"/>
      <c r="OU54" s="83"/>
      <c r="OV54" s="83"/>
      <c r="OW54" s="83"/>
      <c r="OX54" s="83"/>
      <c r="OY54" s="83"/>
      <c r="OZ54" s="83"/>
      <c r="PA54" s="83"/>
      <c r="PB54" s="83"/>
      <c r="PC54" s="83"/>
      <c r="PD54" s="83"/>
      <c r="PE54" s="83"/>
      <c r="PF54" s="83"/>
      <c r="PG54" s="83"/>
      <c r="PH54" s="83"/>
      <c r="PI54" s="83"/>
      <c r="PJ54" s="83"/>
      <c r="PK54" s="83"/>
      <c r="PL54" s="83"/>
      <c r="PM54" s="83"/>
      <c r="PN54" s="83"/>
      <c r="PO54" s="83"/>
      <c r="PP54" s="83"/>
      <c r="PQ54" s="83"/>
      <c r="PR54" s="83"/>
      <c r="PS54" s="83"/>
      <c r="PT54" s="83"/>
      <c r="PU54" s="83"/>
      <c r="PV54" s="83"/>
      <c r="PW54" s="83"/>
      <c r="PX54" s="83"/>
      <c r="PY54" s="83"/>
      <c r="PZ54" s="83"/>
      <c r="QA54" s="83"/>
      <c r="QB54" s="83"/>
      <c r="QC54" s="83"/>
      <c r="QD54" s="83"/>
      <c r="QE54" s="83"/>
      <c r="QF54" s="83"/>
      <c r="QG54" s="83"/>
      <c r="QH54" s="83"/>
      <c r="QI54" s="83"/>
      <c r="QJ54" s="83"/>
      <c r="QK54" s="83"/>
      <c r="QL54" s="83"/>
      <c r="QM54" s="83"/>
      <c r="QN54" s="83"/>
      <c r="QO54" s="83"/>
      <c r="QP54" s="83"/>
      <c r="QQ54" s="83"/>
      <c r="QR54" s="83"/>
      <c r="QS54" s="83"/>
      <c r="QT54" s="83"/>
      <c r="QU54" s="83"/>
      <c r="QV54" s="83"/>
      <c r="QW54" s="83"/>
      <c r="QX54" s="83"/>
      <c r="QY54" s="83"/>
      <c r="QZ54" s="83"/>
      <c r="RA54" s="83"/>
      <c r="RB54" s="83"/>
      <c r="RC54" s="83"/>
      <c r="RD54" s="83"/>
      <c r="RE54" s="83"/>
      <c r="RF54" s="83"/>
      <c r="RG54" s="83"/>
      <c r="RH54" s="83"/>
      <c r="RI54" s="83"/>
      <c r="RJ54" s="83"/>
      <c r="RK54" s="83"/>
      <c r="RL54" s="83"/>
      <c r="RM54" s="83"/>
      <c r="RN54" s="83"/>
      <c r="RO54" s="83"/>
      <c r="RP54" s="83"/>
      <c r="RQ54" s="83"/>
      <c r="RR54" s="83"/>
      <c r="RS54" s="83"/>
      <c r="RT54" s="83"/>
      <c r="RU54" s="83"/>
      <c r="RV54" s="83"/>
      <c r="RW54" s="83"/>
      <c r="RX54" s="83"/>
      <c r="RY54" s="83"/>
      <c r="RZ54" s="83"/>
      <c r="SA54" s="83"/>
      <c r="SB54" s="83"/>
      <c r="SC54" s="83"/>
      <c r="SD54" s="83"/>
      <c r="SE54" s="83"/>
      <c r="SF54" s="83"/>
      <c r="SG54" s="83"/>
      <c r="SH54" s="83"/>
      <c r="SI54" s="83"/>
      <c r="SJ54" s="83"/>
      <c r="SK54" s="83"/>
      <c r="SL54" s="83"/>
      <c r="SM54" s="83"/>
      <c r="SN54" s="83"/>
      <c r="SO54" s="83"/>
      <c r="SP54" s="83"/>
      <c r="SQ54" s="83"/>
      <c r="SR54" s="83"/>
      <c r="SS54" s="83"/>
      <c r="ST54" s="83"/>
      <c r="SU54" s="83"/>
      <c r="SV54" s="83"/>
      <c r="SW54" s="83"/>
      <c r="SX54" s="83"/>
      <c r="SY54" s="83"/>
      <c r="SZ54" s="83"/>
      <c r="TA54" s="83"/>
      <c r="TB54" s="83"/>
      <c r="TC54" s="83"/>
      <c r="TD54" s="83"/>
      <c r="TE54" s="83"/>
      <c r="TF54" s="83"/>
      <c r="TG54" s="83"/>
      <c r="TH54" s="83"/>
      <c r="TI54" s="83"/>
      <c r="TJ54" s="83"/>
      <c r="TK54" s="83"/>
      <c r="TL54" s="83"/>
      <c r="TM54" s="83"/>
      <c r="TN54" s="83"/>
      <c r="TO54" s="83"/>
      <c r="TP54" s="83"/>
      <c r="TQ54" s="83"/>
      <c r="TR54" s="83"/>
      <c r="TS54" s="83"/>
      <c r="TT54" s="83"/>
      <c r="TU54" s="83"/>
      <c r="TV54" s="83"/>
      <c r="TW54" s="83"/>
      <c r="TX54" s="83"/>
      <c r="TY54" s="83"/>
      <c r="TZ54" s="83"/>
      <c r="UA54" s="83"/>
      <c r="UB54" s="83"/>
      <c r="UC54" s="83"/>
      <c r="UD54" s="83"/>
      <c r="UE54" s="83"/>
      <c r="UF54" s="83"/>
      <c r="UG54" s="83"/>
      <c r="UH54" s="83"/>
      <c r="UI54" s="83"/>
      <c r="UJ54" s="83"/>
      <c r="UK54" s="83"/>
      <c r="UL54" s="83"/>
      <c r="UM54" s="83"/>
      <c r="UN54" s="83"/>
      <c r="UO54" s="83"/>
      <c r="UP54" s="83"/>
      <c r="UQ54" s="83"/>
      <c r="UR54" s="83"/>
      <c r="US54" s="83"/>
      <c r="UT54" s="83"/>
      <c r="UU54" s="83"/>
      <c r="UV54" s="83"/>
      <c r="UW54" s="83"/>
      <c r="UX54" s="83"/>
      <c r="UY54" s="83"/>
      <c r="UZ54" s="83"/>
      <c r="VA54" s="83"/>
      <c r="VB54" s="83"/>
      <c r="VC54" s="83"/>
      <c r="VD54" s="83"/>
      <c r="VE54" s="83"/>
      <c r="VF54" s="83"/>
      <c r="VG54" s="83"/>
      <c r="VH54" s="83"/>
      <c r="VI54" s="83"/>
      <c r="VJ54" s="83"/>
      <c r="VK54" s="83"/>
      <c r="VL54" s="83"/>
      <c r="VM54" s="83"/>
      <c r="VN54" s="83"/>
      <c r="VO54" s="83"/>
      <c r="VP54" s="83"/>
      <c r="VQ54" s="83"/>
      <c r="VR54" s="83"/>
      <c r="VS54" s="83"/>
      <c r="VT54" s="83"/>
      <c r="VU54" s="83"/>
      <c r="VV54" s="83"/>
      <c r="VW54" s="83"/>
      <c r="VX54" s="83"/>
      <c r="VY54" s="83"/>
      <c r="VZ54" s="83"/>
      <c r="WA54" s="83"/>
      <c r="WB54" s="83"/>
      <c r="WC54" s="83"/>
      <c r="WD54" s="83"/>
      <c r="WE54" s="83"/>
      <c r="WF54" s="83"/>
      <c r="WG54" s="83"/>
      <c r="WH54" s="83"/>
      <c r="WI54" s="83"/>
      <c r="WJ54" s="83"/>
      <c r="WK54" s="83"/>
      <c r="WL54" s="83"/>
      <c r="WM54" s="83"/>
      <c r="WN54" s="83"/>
      <c r="WO54" s="83"/>
      <c r="WP54" s="83"/>
      <c r="WQ54" s="83"/>
      <c r="WR54" s="83"/>
      <c r="WS54" s="83"/>
      <c r="WT54" s="83"/>
      <c r="WU54" s="83"/>
      <c r="WV54" s="83"/>
      <c r="WW54" s="83"/>
      <c r="WX54" s="83"/>
      <c r="WY54" s="83"/>
      <c r="WZ54" s="83"/>
      <c r="XA54" s="83"/>
      <c r="XB54" s="83"/>
      <c r="XC54" s="83"/>
      <c r="XD54" s="83"/>
      <c r="XE54" s="83"/>
      <c r="XF54" s="83"/>
      <c r="XG54" s="83"/>
      <c r="XH54" s="83"/>
      <c r="XI54" s="83"/>
      <c r="XJ54" s="83"/>
      <c r="XK54" s="83"/>
      <c r="XL54" s="83"/>
      <c r="XM54" s="83"/>
      <c r="XN54" s="83"/>
      <c r="XO54" s="83"/>
      <c r="XP54" s="83"/>
      <c r="XQ54" s="83"/>
      <c r="XR54" s="83"/>
      <c r="XS54" s="83"/>
      <c r="XT54" s="83"/>
      <c r="XU54" s="83"/>
      <c r="XV54" s="83"/>
      <c r="XW54" s="83"/>
      <c r="XX54" s="83"/>
      <c r="XY54" s="83"/>
      <c r="XZ54" s="83"/>
      <c r="YA54" s="83"/>
      <c r="YB54" s="83"/>
      <c r="YC54" s="83"/>
      <c r="YD54" s="83"/>
      <c r="YE54" s="83"/>
      <c r="YF54" s="83"/>
      <c r="YG54" s="83"/>
      <c r="YH54" s="83"/>
      <c r="YI54" s="83"/>
      <c r="YJ54" s="83"/>
      <c r="YK54" s="83"/>
      <c r="YL54" s="83"/>
      <c r="YM54" s="83"/>
      <c r="YN54" s="83"/>
      <c r="YO54" s="83"/>
      <c r="YP54" s="83"/>
      <c r="YQ54" s="83"/>
      <c r="YR54" s="83"/>
      <c r="YS54" s="83"/>
      <c r="YT54" s="83"/>
      <c r="YU54" s="83"/>
      <c r="YV54" s="83"/>
      <c r="YW54" s="83"/>
      <c r="YX54" s="83"/>
      <c r="YY54" s="83"/>
      <c r="YZ54" s="83"/>
      <c r="ZA54" s="83"/>
      <c r="ZB54" s="83"/>
      <c r="ZC54" s="83"/>
      <c r="ZD54" s="83"/>
      <c r="ZE54" s="83"/>
      <c r="ZF54" s="83"/>
      <c r="ZG54" s="83"/>
      <c r="ZH54" s="83"/>
      <c r="ZI54" s="83"/>
      <c r="ZJ54" s="83"/>
      <c r="ZK54" s="83"/>
      <c r="ZL54" s="83"/>
      <c r="ZM54" s="83"/>
      <c r="ZN54" s="83"/>
      <c r="ZO54" s="83"/>
      <c r="ZP54" s="83"/>
      <c r="ZQ54" s="83"/>
      <c r="ZR54" s="83"/>
      <c r="ZS54" s="83"/>
      <c r="ZT54" s="83"/>
      <c r="ZU54" s="83"/>
      <c r="ZV54" s="83"/>
      <c r="ZW54" s="83"/>
      <c r="ZX54" s="83"/>
      <c r="ZY54" s="83"/>
      <c r="ZZ54" s="83"/>
      <c r="AAA54" s="83"/>
      <c r="AAB54" s="83"/>
      <c r="AAC54" s="83"/>
      <c r="AAD54" s="83"/>
      <c r="AAE54" s="83"/>
      <c r="AAF54" s="83"/>
      <c r="AAG54" s="83"/>
      <c r="AAH54" s="83"/>
      <c r="AAI54" s="83"/>
      <c r="AAJ54" s="83"/>
      <c r="AAK54" s="83"/>
      <c r="AAL54" s="83"/>
      <c r="AAM54" s="83"/>
      <c r="AAN54" s="83"/>
      <c r="AAO54" s="83"/>
      <c r="AAP54" s="83"/>
      <c r="AAQ54" s="83"/>
      <c r="AAR54" s="83"/>
      <c r="AAS54" s="83"/>
      <c r="AAT54" s="83"/>
      <c r="AAU54" s="83"/>
      <c r="AAV54" s="83"/>
      <c r="AAW54" s="83"/>
      <c r="AAX54" s="83"/>
      <c r="AAY54" s="83"/>
      <c r="AAZ54" s="83"/>
      <c r="ABA54" s="83"/>
      <c r="ABB54" s="83"/>
      <c r="ABC54" s="83"/>
      <c r="ABD54" s="83"/>
      <c r="ABE54" s="83"/>
      <c r="ABF54" s="83"/>
      <c r="ABG54" s="83"/>
      <c r="ABH54" s="83"/>
      <c r="ABI54" s="83"/>
      <c r="ABJ54" s="83"/>
      <c r="ABK54" s="83"/>
      <c r="ABL54" s="83"/>
      <c r="ABM54" s="83"/>
      <c r="ABN54" s="83"/>
      <c r="ABO54" s="83"/>
      <c r="ABP54" s="83"/>
      <c r="ABQ54" s="83"/>
      <c r="ABR54" s="83"/>
      <c r="ABS54" s="83"/>
      <c r="ABT54" s="83"/>
      <c r="ABU54" s="83"/>
      <c r="ABV54" s="83"/>
      <c r="ABW54" s="83"/>
      <c r="ABX54" s="83"/>
      <c r="ABY54" s="83"/>
      <c r="ABZ54" s="83"/>
      <c r="ACA54" s="83"/>
      <c r="ACB54" s="83"/>
      <c r="ACC54" s="83"/>
      <c r="ACD54" s="83"/>
      <c r="ACE54" s="83"/>
      <c r="ACF54" s="83"/>
      <c r="ACG54" s="83"/>
      <c r="ACH54" s="83"/>
      <c r="ACI54" s="83"/>
      <c r="ACJ54" s="83"/>
      <c r="ACK54" s="83"/>
      <c r="ACL54" s="83"/>
      <c r="ACM54" s="83"/>
      <c r="ACN54" s="83"/>
      <c r="ACO54" s="83"/>
      <c r="ACP54" s="83"/>
      <c r="ACQ54" s="83"/>
      <c r="ACR54" s="83"/>
      <c r="ACS54" s="83"/>
      <c r="ACT54" s="83"/>
      <c r="ACU54" s="83"/>
      <c r="ACV54" s="83"/>
      <c r="ACW54" s="83"/>
      <c r="ACX54" s="83"/>
      <c r="ACY54" s="83"/>
      <c r="ACZ54" s="83"/>
      <c r="ADA54" s="83"/>
      <c r="ADB54" s="83"/>
      <c r="ADC54" s="83"/>
      <c r="ADD54" s="83"/>
      <c r="ADE54" s="83"/>
      <c r="ADF54" s="83"/>
      <c r="ADG54" s="83"/>
      <c r="ADH54" s="83"/>
      <c r="ADI54" s="83"/>
      <c r="ADJ54" s="83"/>
      <c r="ADK54" s="83"/>
      <c r="ADL54" s="83"/>
      <c r="ADM54" s="83"/>
      <c r="ADN54" s="83"/>
      <c r="ADO54" s="83"/>
      <c r="ADP54" s="83"/>
      <c r="ADQ54" s="83"/>
      <c r="ADR54" s="83"/>
      <c r="ADS54" s="83"/>
      <c r="ADT54" s="83"/>
      <c r="ADU54" s="83"/>
      <c r="ADV54" s="83"/>
      <c r="ADW54" s="83"/>
      <c r="ADX54" s="83"/>
      <c r="ADY54" s="83"/>
      <c r="ADZ54" s="83"/>
      <c r="AEA54" s="83"/>
      <c r="AEB54" s="83"/>
      <c r="AEC54" s="83"/>
      <c r="AED54" s="83"/>
      <c r="AEE54" s="83"/>
      <c r="AEF54" s="83"/>
      <c r="AEG54" s="83"/>
      <c r="AEH54" s="83"/>
      <c r="AEI54" s="83"/>
      <c r="AEJ54" s="83"/>
      <c r="AEK54" s="83"/>
      <c r="AEL54" s="83"/>
      <c r="AEM54" s="83"/>
      <c r="AEN54" s="83"/>
      <c r="AEO54" s="83"/>
      <c r="AEP54" s="83"/>
      <c r="AEQ54" s="83"/>
      <c r="AER54" s="83"/>
      <c r="AES54" s="83"/>
      <c r="AET54" s="83"/>
      <c r="AEU54" s="83"/>
      <c r="AEV54" s="83"/>
      <c r="AEW54" s="83"/>
      <c r="AEX54" s="83"/>
      <c r="AEY54" s="83"/>
      <c r="AEZ54" s="83"/>
      <c r="AFA54" s="83"/>
      <c r="AFB54" s="83"/>
      <c r="AFC54" s="83"/>
      <c r="AFD54" s="83"/>
      <c r="AFE54" s="83"/>
      <c r="AFF54" s="83"/>
      <c r="AFG54" s="83"/>
      <c r="AFH54" s="83"/>
      <c r="AFI54" s="83"/>
      <c r="AFJ54" s="83"/>
      <c r="AFK54" s="83"/>
      <c r="AFL54" s="83"/>
      <c r="AFM54" s="83"/>
      <c r="AFN54" s="83"/>
      <c r="AFO54" s="83"/>
      <c r="AFP54" s="83"/>
      <c r="AFQ54" s="83"/>
      <c r="AFR54" s="83"/>
      <c r="AFS54" s="83"/>
      <c r="AFT54" s="83"/>
      <c r="AFU54" s="83"/>
      <c r="AFV54" s="83"/>
      <c r="AFW54" s="83"/>
      <c r="AFX54" s="83"/>
      <c r="AFY54" s="83"/>
      <c r="AFZ54" s="83"/>
      <c r="AGA54" s="83"/>
      <c r="AGB54" s="83"/>
      <c r="AGC54" s="83"/>
      <c r="AGD54" s="83"/>
      <c r="AGE54" s="83"/>
      <c r="AGF54" s="83"/>
      <c r="AGG54" s="83"/>
      <c r="AGH54" s="83"/>
      <c r="AGI54" s="83"/>
      <c r="AGJ54" s="83"/>
      <c r="AGK54" s="83"/>
      <c r="AGL54" s="83"/>
      <c r="AGM54" s="83"/>
      <c r="AGN54" s="83"/>
      <c r="AGO54" s="83"/>
      <c r="AGP54" s="83"/>
      <c r="AGQ54" s="83"/>
      <c r="AGR54" s="83"/>
      <c r="AGS54" s="83"/>
      <c r="AGT54" s="83"/>
      <c r="AGU54" s="83"/>
      <c r="AGV54" s="83"/>
      <c r="AGW54" s="83"/>
      <c r="AGX54" s="83"/>
      <c r="AGY54" s="83"/>
      <c r="AGZ54" s="83"/>
      <c r="AHA54" s="83"/>
      <c r="AHB54" s="83"/>
      <c r="AHC54" s="83"/>
      <c r="AHD54" s="83"/>
      <c r="AHE54" s="83"/>
      <c r="AHF54" s="83"/>
      <c r="AHG54" s="83"/>
      <c r="AHH54" s="83"/>
      <c r="AHI54" s="83"/>
      <c r="AHJ54" s="83"/>
      <c r="AHK54" s="83"/>
      <c r="AHL54" s="83"/>
      <c r="AHM54" s="83"/>
      <c r="AHN54" s="83"/>
      <c r="AHO54" s="83"/>
      <c r="AHP54" s="83"/>
      <c r="AHQ54" s="83"/>
      <c r="AHR54" s="83"/>
      <c r="AHS54" s="83"/>
      <c r="AHT54" s="83"/>
      <c r="AHU54" s="83"/>
      <c r="AHV54" s="83"/>
      <c r="AHW54" s="83"/>
      <c r="AHX54" s="83"/>
      <c r="AHY54" s="83"/>
      <c r="AHZ54" s="83"/>
      <c r="AIA54" s="83"/>
      <c r="AIB54" s="83"/>
      <c r="AIC54" s="83"/>
      <c r="AID54" s="83"/>
      <c r="AIE54" s="83"/>
      <c r="AIF54" s="83"/>
      <c r="AIG54" s="83"/>
      <c r="AIH54" s="83"/>
      <c r="AII54" s="83"/>
      <c r="AIJ54" s="83"/>
      <c r="AIK54" s="83"/>
      <c r="AIL54" s="83"/>
      <c r="AIM54" s="83"/>
      <c r="AIN54" s="83"/>
      <c r="AIO54" s="83"/>
      <c r="AIP54" s="83"/>
      <c r="AIQ54" s="83"/>
      <c r="AIR54" s="83"/>
      <c r="AIS54" s="83"/>
      <c r="AIT54" s="83"/>
      <c r="AIU54" s="83"/>
      <c r="AIV54" s="83"/>
      <c r="AIW54" s="83"/>
      <c r="AIX54" s="83"/>
      <c r="AIY54" s="83"/>
      <c r="AIZ54" s="83"/>
      <c r="AJA54" s="83"/>
      <c r="AJB54" s="83"/>
      <c r="AJC54" s="83"/>
      <c r="AJD54" s="83"/>
      <c r="AJE54" s="83"/>
      <c r="AJF54" s="83"/>
      <c r="AJG54" s="83"/>
      <c r="AJH54" s="83"/>
      <c r="AJI54" s="83"/>
      <c r="AJJ54" s="83"/>
      <c r="AJK54" s="83"/>
      <c r="AJL54" s="83"/>
      <c r="AJM54" s="83"/>
      <c r="AJN54" s="83"/>
      <c r="AJO54" s="83"/>
      <c r="AJP54" s="83"/>
      <c r="AJQ54" s="83"/>
      <c r="AJR54" s="83"/>
      <c r="AJS54" s="83"/>
      <c r="AJT54" s="83"/>
      <c r="AJU54" s="83"/>
      <c r="AJV54" s="83"/>
      <c r="AJW54" s="83"/>
      <c r="AJX54" s="83"/>
      <c r="AJY54" s="83"/>
      <c r="AJZ54" s="83"/>
      <c r="AKA54" s="83"/>
      <c r="AKB54" s="83"/>
      <c r="AKC54" s="83"/>
      <c r="AKD54" s="83"/>
      <c r="AKE54" s="83"/>
      <c r="AKF54" s="83"/>
      <c r="AKG54" s="83"/>
      <c r="AKH54" s="83"/>
      <c r="AKI54" s="83"/>
      <c r="AKJ54" s="83"/>
      <c r="AKK54" s="83"/>
      <c r="AKL54" s="83"/>
      <c r="AKM54" s="83"/>
      <c r="AKN54" s="83"/>
      <c r="AKO54" s="83"/>
      <c r="AKP54" s="83"/>
      <c r="AKQ54" s="83"/>
      <c r="AKR54" s="83"/>
      <c r="AKS54" s="83"/>
      <c r="AKT54" s="83"/>
      <c r="AKU54" s="83"/>
      <c r="AKV54" s="83"/>
      <c r="AKW54" s="83"/>
      <c r="AKX54" s="83"/>
      <c r="AKY54" s="83"/>
      <c r="AKZ54" s="83"/>
      <c r="ALA54" s="83"/>
      <c r="ALB54" s="83"/>
      <c r="ALC54" s="83"/>
      <c r="ALD54" s="83"/>
      <c r="ALE54" s="83"/>
      <c r="ALF54" s="83"/>
      <c r="ALG54" s="83"/>
      <c r="ALH54" s="83"/>
      <c r="ALI54" s="83"/>
      <c r="ALJ54" s="83"/>
      <c r="ALK54" s="83"/>
      <c r="ALL54" s="83"/>
      <c r="ALM54" s="83"/>
      <c r="ALN54" s="83"/>
      <c r="ALO54" s="83"/>
      <c r="ALP54" s="83"/>
      <c r="ALQ54" s="83"/>
      <c r="ALR54" s="83"/>
      <c r="ALS54" s="83"/>
      <c r="ALT54" s="83"/>
      <c r="ALU54" s="83"/>
      <c r="ALV54" s="83"/>
      <c r="ALW54" s="83"/>
      <c r="ALX54" s="83"/>
      <c r="ALY54" s="83"/>
      <c r="ALZ54" s="83"/>
      <c r="AMA54" s="83"/>
      <c r="AMB54" s="83"/>
      <c r="AMC54" s="83"/>
      <c r="AMD54" s="83"/>
      <c r="AME54" s="83"/>
      <c r="AMF54" s="83"/>
      <c r="AMG54" s="83"/>
      <c r="AMH54" s="83"/>
      <c r="AMI54" s="83"/>
      <c r="AMJ54" s="83"/>
      <c r="AMK54" s="83"/>
    </row>
    <row r="55" spans="1:1025" s="84" customFormat="1" ht="51" customHeight="1" x14ac:dyDescent="0.25">
      <c r="A55" s="82" t="s">
        <v>150</v>
      </c>
      <c r="B55" s="63">
        <v>7351</v>
      </c>
      <c r="C55" s="63" t="s">
        <v>114</v>
      </c>
      <c r="D55" s="85" t="s">
        <v>151</v>
      </c>
      <c r="E55" s="12" t="str">
        <f>E54</f>
        <v>Програма розвитку земельних відносин та містобудівної діяльності на території Білозірської сільської територіальної громади Черкаського району Черкаської області на 2024-2028 роки</v>
      </c>
      <c r="F55" s="33" t="str">
        <f>F54</f>
        <v xml:space="preserve"> рішення сільської ради від 10.10.2024 року № 77-48/VIII</v>
      </c>
      <c r="G55" s="3">
        <f t="shared" ref="G55" si="9">H55+I55</f>
        <v>1000000</v>
      </c>
      <c r="H55" s="46">
        <v>0</v>
      </c>
      <c r="I55" s="46">
        <v>1000000</v>
      </c>
      <c r="J55" s="46">
        <v>1000000</v>
      </c>
      <c r="K55" s="58"/>
      <c r="L55" s="83"/>
      <c r="M55" s="83"/>
      <c r="N55" s="83"/>
      <c r="O55" s="83"/>
      <c r="P55" s="83"/>
      <c r="Q55" s="83"/>
      <c r="R55" s="83"/>
      <c r="S55" s="83"/>
      <c r="T55" s="83"/>
      <c r="U55" s="83"/>
      <c r="V55" s="83"/>
      <c r="W55" s="83"/>
      <c r="X55" s="83"/>
      <c r="Y55" s="83"/>
      <c r="Z55" s="83"/>
      <c r="AA55" s="83"/>
      <c r="AB55" s="83"/>
      <c r="AC55" s="83"/>
      <c r="AD55" s="83"/>
      <c r="AE55" s="83"/>
      <c r="AF55" s="83"/>
      <c r="AG55" s="83"/>
      <c r="AH55" s="83"/>
      <c r="AI55" s="83"/>
      <c r="AJ55" s="83"/>
      <c r="AK55" s="83"/>
      <c r="AL55" s="83"/>
      <c r="AM55" s="83"/>
      <c r="AN55" s="83"/>
      <c r="AO55" s="83"/>
      <c r="AP55" s="83"/>
      <c r="AQ55" s="83"/>
      <c r="AR55" s="83"/>
      <c r="AS55" s="83"/>
      <c r="AT55" s="83"/>
      <c r="AU55" s="83"/>
      <c r="AV55" s="83"/>
      <c r="AW55" s="83"/>
      <c r="AX55" s="83"/>
      <c r="AY55" s="83"/>
      <c r="AZ55" s="83"/>
      <c r="BA55" s="83"/>
      <c r="BB55" s="83"/>
      <c r="BC55" s="83"/>
      <c r="BD55" s="83"/>
      <c r="BE55" s="83"/>
      <c r="BF55" s="83"/>
      <c r="BG55" s="83"/>
      <c r="BH55" s="83"/>
      <c r="BI55" s="83"/>
      <c r="BJ55" s="83"/>
      <c r="BK55" s="83"/>
      <c r="BL55" s="83"/>
      <c r="BM55" s="83"/>
      <c r="BN55" s="83"/>
      <c r="BO55" s="83"/>
      <c r="BP55" s="83"/>
      <c r="BQ55" s="83"/>
      <c r="BR55" s="83"/>
      <c r="BS55" s="83"/>
      <c r="BT55" s="83"/>
      <c r="BU55" s="83"/>
      <c r="BV55" s="83"/>
      <c r="BW55" s="83"/>
      <c r="BX55" s="83"/>
      <c r="BY55" s="83"/>
      <c r="BZ55" s="83"/>
      <c r="CA55" s="83"/>
      <c r="CB55" s="83"/>
      <c r="CC55" s="83"/>
      <c r="CD55" s="83"/>
      <c r="CE55" s="83"/>
      <c r="CF55" s="83"/>
      <c r="CG55" s="83"/>
      <c r="CH55" s="83"/>
      <c r="CI55" s="83"/>
      <c r="CJ55" s="83"/>
      <c r="CK55" s="83"/>
      <c r="CL55" s="83"/>
      <c r="CM55" s="83"/>
      <c r="CN55" s="83"/>
      <c r="CO55" s="83"/>
      <c r="CP55" s="83"/>
      <c r="CQ55" s="83"/>
      <c r="CR55" s="83"/>
      <c r="CS55" s="83"/>
      <c r="CT55" s="83"/>
      <c r="CU55" s="83"/>
      <c r="CV55" s="83"/>
      <c r="CW55" s="83"/>
      <c r="CX55" s="83"/>
      <c r="CY55" s="83"/>
      <c r="CZ55" s="83"/>
      <c r="DA55" s="83"/>
      <c r="DB55" s="83"/>
      <c r="DC55" s="83"/>
      <c r="DD55" s="83"/>
      <c r="DE55" s="83"/>
      <c r="DF55" s="83"/>
      <c r="DG55" s="83"/>
      <c r="DH55" s="83"/>
      <c r="DI55" s="83"/>
      <c r="DJ55" s="83"/>
      <c r="DK55" s="83"/>
      <c r="DL55" s="83"/>
      <c r="DM55" s="83"/>
      <c r="DN55" s="83"/>
      <c r="DO55" s="83"/>
      <c r="DP55" s="83"/>
      <c r="DQ55" s="83"/>
      <c r="DR55" s="83"/>
      <c r="DS55" s="83"/>
      <c r="DT55" s="83"/>
      <c r="DU55" s="83"/>
      <c r="DV55" s="83"/>
      <c r="DW55" s="83"/>
      <c r="DX55" s="83"/>
      <c r="DY55" s="83"/>
      <c r="DZ55" s="83"/>
      <c r="EA55" s="83"/>
      <c r="EB55" s="83"/>
      <c r="EC55" s="83"/>
      <c r="ED55" s="83"/>
      <c r="EE55" s="83"/>
      <c r="EF55" s="83"/>
      <c r="EG55" s="83"/>
      <c r="EH55" s="83"/>
      <c r="EI55" s="83"/>
      <c r="EJ55" s="83"/>
      <c r="EK55" s="83"/>
      <c r="EL55" s="83"/>
      <c r="EM55" s="83"/>
      <c r="EN55" s="83"/>
      <c r="EO55" s="83"/>
      <c r="EP55" s="83"/>
      <c r="EQ55" s="83"/>
      <c r="ER55" s="83"/>
      <c r="ES55" s="83"/>
      <c r="ET55" s="83"/>
      <c r="EU55" s="83"/>
      <c r="EV55" s="83"/>
      <c r="EW55" s="83"/>
      <c r="EX55" s="83"/>
      <c r="EY55" s="83"/>
      <c r="EZ55" s="83"/>
      <c r="FA55" s="83"/>
      <c r="FB55" s="83"/>
      <c r="FC55" s="83"/>
      <c r="FD55" s="83"/>
      <c r="FE55" s="83"/>
      <c r="FF55" s="83"/>
      <c r="FG55" s="83"/>
      <c r="FH55" s="83"/>
      <c r="FI55" s="83"/>
      <c r="FJ55" s="83"/>
      <c r="FK55" s="83"/>
      <c r="FL55" s="83"/>
      <c r="FM55" s="83"/>
      <c r="FN55" s="83"/>
      <c r="FO55" s="83"/>
      <c r="FP55" s="83"/>
      <c r="FQ55" s="83"/>
      <c r="FR55" s="83"/>
      <c r="FS55" s="83"/>
      <c r="FT55" s="83"/>
      <c r="FU55" s="83"/>
      <c r="FV55" s="83"/>
      <c r="FW55" s="83"/>
      <c r="FX55" s="83"/>
      <c r="FY55" s="83"/>
      <c r="FZ55" s="83"/>
      <c r="GA55" s="83"/>
      <c r="GB55" s="83"/>
      <c r="GC55" s="83"/>
      <c r="GD55" s="83"/>
      <c r="GE55" s="83"/>
      <c r="GF55" s="83"/>
      <c r="GG55" s="83"/>
      <c r="GH55" s="83"/>
      <c r="GI55" s="83"/>
      <c r="GJ55" s="83"/>
      <c r="GK55" s="83"/>
      <c r="GL55" s="83"/>
      <c r="GM55" s="83"/>
      <c r="GN55" s="83"/>
      <c r="GO55" s="83"/>
      <c r="GP55" s="83"/>
      <c r="GQ55" s="83"/>
      <c r="GR55" s="83"/>
      <c r="GS55" s="83"/>
      <c r="GT55" s="83"/>
      <c r="GU55" s="83"/>
      <c r="GV55" s="83"/>
      <c r="GW55" s="83"/>
      <c r="GX55" s="83"/>
      <c r="GY55" s="83"/>
      <c r="GZ55" s="83"/>
      <c r="HA55" s="83"/>
      <c r="HB55" s="83"/>
      <c r="HC55" s="83"/>
      <c r="HD55" s="83"/>
      <c r="HE55" s="83"/>
      <c r="HF55" s="83"/>
      <c r="HG55" s="83"/>
      <c r="HH55" s="83"/>
      <c r="HI55" s="83"/>
      <c r="HJ55" s="83"/>
      <c r="HK55" s="83"/>
      <c r="HL55" s="83"/>
      <c r="HM55" s="83"/>
      <c r="HN55" s="83"/>
      <c r="HO55" s="83"/>
      <c r="HP55" s="83"/>
      <c r="HQ55" s="83"/>
      <c r="HR55" s="83"/>
      <c r="HS55" s="83"/>
      <c r="HT55" s="83"/>
      <c r="HU55" s="83"/>
      <c r="HV55" s="83"/>
      <c r="HW55" s="83"/>
      <c r="HX55" s="83"/>
      <c r="HY55" s="83"/>
      <c r="HZ55" s="83"/>
      <c r="IA55" s="83"/>
      <c r="IB55" s="83"/>
      <c r="IC55" s="83"/>
      <c r="ID55" s="83"/>
      <c r="IE55" s="83"/>
      <c r="IF55" s="83"/>
      <c r="IG55" s="83"/>
      <c r="IH55" s="83"/>
      <c r="II55" s="83"/>
      <c r="IJ55" s="83"/>
      <c r="IK55" s="83"/>
      <c r="IL55" s="83"/>
      <c r="IM55" s="83"/>
      <c r="IN55" s="83"/>
      <c r="IO55" s="83"/>
      <c r="IP55" s="83"/>
      <c r="IQ55" s="83"/>
      <c r="IR55" s="83"/>
      <c r="IS55" s="83"/>
      <c r="IT55" s="83"/>
      <c r="IU55" s="83"/>
      <c r="IV55" s="83"/>
      <c r="IW55" s="83"/>
      <c r="IX55" s="83"/>
      <c r="IY55" s="83"/>
      <c r="IZ55" s="83"/>
      <c r="JA55" s="83"/>
      <c r="JB55" s="83"/>
      <c r="JC55" s="83"/>
      <c r="JD55" s="83"/>
      <c r="JE55" s="83"/>
      <c r="JF55" s="83"/>
      <c r="JG55" s="83"/>
      <c r="JH55" s="83"/>
      <c r="JI55" s="83"/>
      <c r="JJ55" s="83"/>
      <c r="JK55" s="83"/>
      <c r="JL55" s="83"/>
      <c r="JM55" s="83"/>
      <c r="JN55" s="83"/>
      <c r="JO55" s="83"/>
      <c r="JP55" s="83"/>
      <c r="JQ55" s="83"/>
      <c r="JR55" s="83"/>
      <c r="JS55" s="83"/>
      <c r="JT55" s="83"/>
      <c r="JU55" s="83"/>
      <c r="JV55" s="83"/>
      <c r="JW55" s="83"/>
      <c r="JX55" s="83"/>
      <c r="JY55" s="83"/>
      <c r="JZ55" s="83"/>
      <c r="KA55" s="83"/>
      <c r="KB55" s="83"/>
      <c r="KC55" s="83"/>
      <c r="KD55" s="83"/>
      <c r="KE55" s="83"/>
      <c r="KF55" s="83"/>
      <c r="KG55" s="83"/>
      <c r="KH55" s="83"/>
      <c r="KI55" s="83"/>
      <c r="KJ55" s="83"/>
      <c r="KK55" s="83"/>
      <c r="KL55" s="83"/>
      <c r="KM55" s="83"/>
      <c r="KN55" s="83"/>
      <c r="KO55" s="83"/>
      <c r="KP55" s="83"/>
      <c r="KQ55" s="83"/>
      <c r="KR55" s="83"/>
      <c r="KS55" s="83"/>
      <c r="KT55" s="83"/>
      <c r="KU55" s="83"/>
      <c r="KV55" s="83"/>
      <c r="KW55" s="83"/>
      <c r="KX55" s="83"/>
      <c r="KY55" s="83"/>
      <c r="KZ55" s="83"/>
      <c r="LA55" s="83"/>
      <c r="LB55" s="83"/>
      <c r="LC55" s="83"/>
      <c r="LD55" s="83"/>
      <c r="LE55" s="83"/>
      <c r="LF55" s="83"/>
      <c r="LG55" s="83"/>
      <c r="LH55" s="83"/>
      <c r="LI55" s="83"/>
      <c r="LJ55" s="83"/>
      <c r="LK55" s="83"/>
      <c r="LL55" s="83"/>
      <c r="LM55" s="83"/>
      <c r="LN55" s="83"/>
      <c r="LO55" s="83"/>
      <c r="LP55" s="83"/>
      <c r="LQ55" s="83"/>
      <c r="LR55" s="83"/>
      <c r="LS55" s="83"/>
      <c r="LT55" s="83"/>
      <c r="LU55" s="83"/>
      <c r="LV55" s="83"/>
      <c r="LW55" s="83"/>
      <c r="LX55" s="83"/>
      <c r="LY55" s="83"/>
      <c r="LZ55" s="83"/>
      <c r="MA55" s="83"/>
      <c r="MB55" s="83"/>
      <c r="MC55" s="83"/>
      <c r="MD55" s="83"/>
      <c r="ME55" s="83"/>
      <c r="MF55" s="83"/>
      <c r="MG55" s="83"/>
      <c r="MH55" s="83"/>
      <c r="MI55" s="83"/>
      <c r="MJ55" s="83"/>
      <c r="MK55" s="83"/>
      <c r="ML55" s="83"/>
      <c r="MM55" s="83"/>
      <c r="MN55" s="83"/>
      <c r="MO55" s="83"/>
      <c r="MP55" s="83"/>
      <c r="MQ55" s="83"/>
      <c r="MR55" s="83"/>
      <c r="MS55" s="83"/>
      <c r="MT55" s="83"/>
      <c r="MU55" s="83"/>
      <c r="MV55" s="83"/>
      <c r="MW55" s="83"/>
      <c r="MX55" s="83"/>
      <c r="MY55" s="83"/>
      <c r="MZ55" s="83"/>
      <c r="NA55" s="83"/>
      <c r="NB55" s="83"/>
      <c r="NC55" s="83"/>
      <c r="ND55" s="83"/>
      <c r="NE55" s="83"/>
      <c r="NF55" s="83"/>
      <c r="NG55" s="83"/>
      <c r="NH55" s="83"/>
      <c r="NI55" s="83"/>
      <c r="NJ55" s="83"/>
      <c r="NK55" s="83"/>
      <c r="NL55" s="83"/>
      <c r="NM55" s="83"/>
      <c r="NN55" s="83"/>
      <c r="NO55" s="83"/>
      <c r="NP55" s="83"/>
      <c r="NQ55" s="83"/>
      <c r="NR55" s="83"/>
      <c r="NS55" s="83"/>
      <c r="NT55" s="83"/>
      <c r="NU55" s="83"/>
      <c r="NV55" s="83"/>
      <c r="NW55" s="83"/>
      <c r="NX55" s="83"/>
      <c r="NY55" s="83"/>
      <c r="NZ55" s="83"/>
      <c r="OA55" s="83"/>
      <c r="OB55" s="83"/>
      <c r="OC55" s="83"/>
      <c r="OD55" s="83"/>
      <c r="OE55" s="83"/>
      <c r="OF55" s="83"/>
      <c r="OG55" s="83"/>
      <c r="OH55" s="83"/>
      <c r="OI55" s="83"/>
      <c r="OJ55" s="83"/>
      <c r="OK55" s="83"/>
      <c r="OL55" s="83"/>
      <c r="OM55" s="83"/>
      <c r="ON55" s="83"/>
      <c r="OO55" s="83"/>
      <c r="OP55" s="83"/>
      <c r="OQ55" s="83"/>
      <c r="OR55" s="83"/>
      <c r="OS55" s="83"/>
      <c r="OT55" s="83"/>
      <c r="OU55" s="83"/>
      <c r="OV55" s="83"/>
      <c r="OW55" s="83"/>
      <c r="OX55" s="83"/>
      <c r="OY55" s="83"/>
      <c r="OZ55" s="83"/>
      <c r="PA55" s="83"/>
      <c r="PB55" s="83"/>
      <c r="PC55" s="83"/>
      <c r="PD55" s="83"/>
      <c r="PE55" s="83"/>
      <c r="PF55" s="83"/>
      <c r="PG55" s="83"/>
      <c r="PH55" s="83"/>
      <c r="PI55" s="83"/>
      <c r="PJ55" s="83"/>
      <c r="PK55" s="83"/>
      <c r="PL55" s="83"/>
      <c r="PM55" s="83"/>
      <c r="PN55" s="83"/>
      <c r="PO55" s="83"/>
      <c r="PP55" s="83"/>
      <c r="PQ55" s="83"/>
      <c r="PR55" s="83"/>
      <c r="PS55" s="83"/>
      <c r="PT55" s="83"/>
      <c r="PU55" s="83"/>
      <c r="PV55" s="83"/>
      <c r="PW55" s="83"/>
      <c r="PX55" s="83"/>
      <c r="PY55" s="83"/>
      <c r="PZ55" s="83"/>
      <c r="QA55" s="83"/>
      <c r="QB55" s="83"/>
      <c r="QC55" s="83"/>
      <c r="QD55" s="83"/>
      <c r="QE55" s="83"/>
      <c r="QF55" s="83"/>
      <c r="QG55" s="83"/>
      <c r="QH55" s="83"/>
      <c r="QI55" s="83"/>
      <c r="QJ55" s="83"/>
      <c r="QK55" s="83"/>
      <c r="QL55" s="83"/>
      <c r="QM55" s="83"/>
      <c r="QN55" s="83"/>
      <c r="QO55" s="83"/>
      <c r="QP55" s="83"/>
      <c r="QQ55" s="83"/>
      <c r="QR55" s="83"/>
      <c r="QS55" s="83"/>
      <c r="QT55" s="83"/>
      <c r="QU55" s="83"/>
      <c r="QV55" s="83"/>
      <c r="QW55" s="83"/>
      <c r="QX55" s="83"/>
      <c r="QY55" s="83"/>
      <c r="QZ55" s="83"/>
      <c r="RA55" s="83"/>
      <c r="RB55" s="83"/>
      <c r="RC55" s="83"/>
      <c r="RD55" s="83"/>
      <c r="RE55" s="83"/>
      <c r="RF55" s="83"/>
      <c r="RG55" s="83"/>
      <c r="RH55" s="83"/>
      <c r="RI55" s="83"/>
      <c r="RJ55" s="83"/>
      <c r="RK55" s="83"/>
      <c r="RL55" s="83"/>
      <c r="RM55" s="83"/>
      <c r="RN55" s="83"/>
      <c r="RO55" s="83"/>
      <c r="RP55" s="83"/>
      <c r="RQ55" s="83"/>
      <c r="RR55" s="83"/>
      <c r="RS55" s="83"/>
      <c r="RT55" s="83"/>
      <c r="RU55" s="83"/>
      <c r="RV55" s="83"/>
      <c r="RW55" s="83"/>
      <c r="RX55" s="83"/>
      <c r="RY55" s="83"/>
      <c r="RZ55" s="83"/>
      <c r="SA55" s="83"/>
      <c r="SB55" s="83"/>
      <c r="SC55" s="83"/>
      <c r="SD55" s="83"/>
      <c r="SE55" s="83"/>
      <c r="SF55" s="83"/>
      <c r="SG55" s="83"/>
      <c r="SH55" s="83"/>
      <c r="SI55" s="83"/>
      <c r="SJ55" s="83"/>
      <c r="SK55" s="83"/>
      <c r="SL55" s="83"/>
      <c r="SM55" s="83"/>
      <c r="SN55" s="83"/>
      <c r="SO55" s="83"/>
      <c r="SP55" s="83"/>
      <c r="SQ55" s="83"/>
      <c r="SR55" s="83"/>
      <c r="SS55" s="83"/>
      <c r="ST55" s="83"/>
      <c r="SU55" s="83"/>
      <c r="SV55" s="83"/>
      <c r="SW55" s="83"/>
      <c r="SX55" s="83"/>
      <c r="SY55" s="83"/>
      <c r="SZ55" s="83"/>
      <c r="TA55" s="83"/>
      <c r="TB55" s="83"/>
      <c r="TC55" s="83"/>
      <c r="TD55" s="83"/>
      <c r="TE55" s="83"/>
      <c r="TF55" s="83"/>
      <c r="TG55" s="83"/>
      <c r="TH55" s="83"/>
      <c r="TI55" s="83"/>
      <c r="TJ55" s="83"/>
      <c r="TK55" s="83"/>
      <c r="TL55" s="83"/>
      <c r="TM55" s="83"/>
      <c r="TN55" s="83"/>
      <c r="TO55" s="83"/>
      <c r="TP55" s="83"/>
      <c r="TQ55" s="83"/>
      <c r="TR55" s="83"/>
      <c r="TS55" s="83"/>
      <c r="TT55" s="83"/>
      <c r="TU55" s="83"/>
      <c r="TV55" s="83"/>
      <c r="TW55" s="83"/>
      <c r="TX55" s="83"/>
      <c r="TY55" s="83"/>
      <c r="TZ55" s="83"/>
      <c r="UA55" s="83"/>
      <c r="UB55" s="83"/>
      <c r="UC55" s="83"/>
      <c r="UD55" s="83"/>
      <c r="UE55" s="83"/>
      <c r="UF55" s="83"/>
      <c r="UG55" s="83"/>
      <c r="UH55" s="83"/>
      <c r="UI55" s="83"/>
      <c r="UJ55" s="83"/>
      <c r="UK55" s="83"/>
      <c r="UL55" s="83"/>
      <c r="UM55" s="83"/>
      <c r="UN55" s="83"/>
      <c r="UO55" s="83"/>
      <c r="UP55" s="83"/>
      <c r="UQ55" s="83"/>
      <c r="UR55" s="83"/>
      <c r="US55" s="83"/>
      <c r="UT55" s="83"/>
      <c r="UU55" s="83"/>
      <c r="UV55" s="83"/>
      <c r="UW55" s="83"/>
      <c r="UX55" s="83"/>
      <c r="UY55" s="83"/>
      <c r="UZ55" s="83"/>
      <c r="VA55" s="83"/>
      <c r="VB55" s="83"/>
      <c r="VC55" s="83"/>
      <c r="VD55" s="83"/>
      <c r="VE55" s="83"/>
      <c r="VF55" s="83"/>
      <c r="VG55" s="83"/>
      <c r="VH55" s="83"/>
      <c r="VI55" s="83"/>
      <c r="VJ55" s="83"/>
      <c r="VK55" s="83"/>
      <c r="VL55" s="83"/>
      <c r="VM55" s="83"/>
      <c r="VN55" s="83"/>
      <c r="VO55" s="83"/>
      <c r="VP55" s="83"/>
      <c r="VQ55" s="83"/>
      <c r="VR55" s="83"/>
      <c r="VS55" s="83"/>
      <c r="VT55" s="83"/>
      <c r="VU55" s="83"/>
      <c r="VV55" s="83"/>
      <c r="VW55" s="83"/>
      <c r="VX55" s="83"/>
      <c r="VY55" s="83"/>
      <c r="VZ55" s="83"/>
      <c r="WA55" s="83"/>
      <c r="WB55" s="83"/>
      <c r="WC55" s="83"/>
      <c r="WD55" s="83"/>
      <c r="WE55" s="83"/>
      <c r="WF55" s="83"/>
      <c r="WG55" s="83"/>
      <c r="WH55" s="83"/>
      <c r="WI55" s="83"/>
      <c r="WJ55" s="83"/>
      <c r="WK55" s="83"/>
      <c r="WL55" s="83"/>
      <c r="WM55" s="83"/>
      <c r="WN55" s="83"/>
      <c r="WO55" s="83"/>
      <c r="WP55" s="83"/>
      <c r="WQ55" s="83"/>
      <c r="WR55" s="83"/>
      <c r="WS55" s="83"/>
      <c r="WT55" s="83"/>
      <c r="WU55" s="83"/>
      <c r="WV55" s="83"/>
      <c r="WW55" s="83"/>
      <c r="WX55" s="83"/>
      <c r="WY55" s="83"/>
      <c r="WZ55" s="83"/>
      <c r="XA55" s="83"/>
      <c r="XB55" s="83"/>
      <c r="XC55" s="83"/>
      <c r="XD55" s="83"/>
      <c r="XE55" s="83"/>
      <c r="XF55" s="83"/>
      <c r="XG55" s="83"/>
      <c r="XH55" s="83"/>
      <c r="XI55" s="83"/>
      <c r="XJ55" s="83"/>
      <c r="XK55" s="83"/>
      <c r="XL55" s="83"/>
      <c r="XM55" s="83"/>
      <c r="XN55" s="83"/>
      <c r="XO55" s="83"/>
      <c r="XP55" s="83"/>
      <c r="XQ55" s="83"/>
      <c r="XR55" s="83"/>
      <c r="XS55" s="83"/>
      <c r="XT55" s="83"/>
      <c r="XU55" s="83"/>
      <c r="XV55" s="83"/>
      <c r="XW55" s="83"/>
      <c r="XX55" s="83"/>
      <c r="XY55" s="83"/>
      <c r="XZ55" s="83"/>
      <c r="YA55" s="83"/>
      <c r="YB55" s="83"/>
      <c r="YC55" s="83"/>
      <c r="YD55" s="83"/>
      <c r="YE55" s="83"/>
      <c r="YF55" s="83"/>
      <c r="YG55" s="83"/>
      <c r="YH55" s="83"/>
      <c r="YI55" s="83"/>
      <c r="YJ55" s="83"/>
      <c r="YK55" s="83"/>
      <c r="YL55" s="83"/>
      <c r="YM55" s="83"/>
      <c r="YN55" s="83"/>
      <c r="YO55" s="83"/>
      <c r="YP55" s="83"/>
      <c r="YQ55" s="83"/>
      <c r="YR55" s="83"/>
      <c r="YS55" s="83"/>
      <c r="YT55" s="83"/>
      <c r="YU55" s="83"/>
      <c r="YV55" s="83"/>
      <c r="YW55" s="83"/>
      <c r="YX55" s="83"/>
      <c r="YY55" s="83"/>
      <c r="YZ55" s="83"/>
      <c r="ZA55" s="83"/>
      <c r="ZB55" s="83"/>
      <c r="ZC55" s="83"/>
      <c r="ZD55" s="83"/>
      <c r="ZE55" s="83"/>
      <c r="ZF55" s="83"/>
      <c r="ZG55" s="83"/>
      <c r="ZH55" s="83"/>
      <c r="ZI55" s="83"/>
      <c r="ZJ55" s="83"/>
      <c r="ZK55" s="83"/>
      <c r="ZL55" s="83"/>
      <c r="ZM55" s="83"/>
      <c r="ZN55" s="83"/>
      <c r="ZO55" s="83"/>
      <c r="ZP55" s="83"/>
      <c r="ZQ55" s="83"/>
      <c r="ZR55" s="83"/>
      <c r="ZS55" s="83"/>
      <c r="ZT55" s="83"/>
      <c r="ZU55" s="83"/>
      <c r="ZV55" s="83"/>
      <c r="ZW55" s="83"/>
      <c r="ZX55" s="83"/>
      <c r="ZY55" s="83"/>
      <c r="ZZ55" s="83"/>
      <c r="AAA55" s="83"/>
      <c r="AAB55" s="83"/>
      <c r="AAC55" s="83"/>
      <c r="AAD55" s="83"/>
      <c r="AAE55" s="83"/>
      <c r="AAF55" s="83"/>
      <c r="AAG55" s="83"/>
      <c r="AAH55" s="83"/>
      <c r="AAI55" s="83"/>
      <c r="AAJ55" s="83"/>
      <c r="AAK55" s="83"/>
      <c r="AAL55" s="83"/>
      <c r="AAM55" s="83"/>
      <c r="AAN55" s="83"/>
      <c r="AAO55" s="83"/>
      <c r="AAP55" s="83"/>
      <c r="AAQ55" s="83"/>
      <c r="AAR55" s="83"/>
      <c r="AAS55" s="83"/>
      <c r="AAT55" s="83"/>
      <c r="AAU55" s="83"/>
      <c r="AAV55" s="83"/>
      <c r="AAW55" s="83"/>
      <c r="AAX55" s="83"/>
      <c r="AAY55" s="83"/>
      <c r="AAZ55" s="83"/>
      <c r="ABA55" s="83"/>
      <c r="ABB55" s="83"/>
      <c r="ABC55" s="83"/>
      <c r="ABD55" s="83"/>
      <c r="ABE55" s="83"/>
      <c r="ABF55" s="83"/>
      <c r="ABG55" s="83"/>
      <c r="ABH55" s="83"/>
      <c r="ABI55" s="83"/>
      <c r="ABJ55" s="83"/>
      <c r="ABK55" s="83"/>
      <c r="ABL55" s="83"/>
      <c r="ABM55" s="83"/>
      <c r="ABN55" s="83"/>
      <c r="ABO55" s="83"/>
      <c r="ABP55" s="83"/>
      <c r="ABQ55" s="83"/>
      <c r="ABR55" s="83"/>
      <c r="ABS55" s="83"/>
      <c r="ABT55" s="83"/>
      <c r="ABU55" s="83"/>
      <c r="ABV55" s="83"/>
      <c r="ABW55" s="83"/>
      <c r="ABX55" s="83"/>
      <c r="ABY55" s="83"/>
      <c r="ABZ55" s="83"/>
      <c r="ACA55" s="83"/>
      <c r="ACB55" s="83"/>
      <c r="ACC55" s="83"/>
      <c r="ACD55" s="83"/>
      <c r="ACE55" s="83"/>
      <c r="ACF55" s="83"/>
      <c r="ACG55" s="83"/>
      <c r="ACH55" s="83"/>
      <c r="ACI55" s="83"/>
      <c r="ACJ55" s="83"/>
      <c r="ACK55" s="83"/>
      <c r="ACL55" s="83"/>
      <c r="ACM55" s="83"/>
      <c r="ACN55" s="83"/>
      <c r="ACO55" s="83"/>
      <c r="ACP55" s="83"/>
      <c r="ACQ55" s="83"/>
      <c r="ACR55" s="83"/>
      <c r="ACS55" s="83"/>
      <c r="ACT55" s="83"/>
      <c r="ACU55" s="83"/>
      <c r="ACV55" s="83"/>
      <c r="ACW55" s="83"/>
      <c r="ACX55" s="83"/>
      <c r="ACY55" s="83"/>
      <c r="ACZ55" s="83"/>
      <c r="ADA55" s="83"/>
      <c r="ADB55" s="83"/>
      <c r="ADC55" s="83"/>
      <c r="ADD55" s="83"/>
      <c r="ADE55" s="83"/>
      <c r="ADF55" s="83"/>
      <c r="ADG55" s="83"/>
      <c r="ADH55" s="83"/>
      <c r="ADI55" s="83"/>
      <c r="ADJ55" s="83"/>
      <c r="ADK55" s="83"/>
      <c r="ADL55" s="83"/>
      <c r="ADM55" s="83"/>
      <c r="ADN55" s="83"/>
      <c r="ADO55" s="83"/>
      <c r="ADP55" s="83"/>
      <c r="ADQ55" s="83"/>
      <c r="ADR55" s="83"/>
      <c r="ADS55" s="83"/>
      <c r="ADT55" s="83"/>
      <c r="ADU55" s="83"/>
      <c r="ADV55" s="83"/>
      <c r="ADW55" s="83"/>
      <c r="ADX55" s="83"/>
      <c r="ADY55" s="83"/>
      <c r="ADZ55" s="83"/>
      <c r="AEA55" s="83"/>
      <c r="AEB55" s="83"/>
      <c r="AEC55" s="83"/>
      <c r="AED55" s="83"/>
      <c r="AEE55" s="83"/>
      <c r="AEF55" s="83"/>
      <c r="AEG55" s="83"/>
      <c r="AEH55" s="83"/>
      <c r="AEI55" s="83"/>
      <c r="AEJ55" s="83"/>
      <c r="AEK55" s="83"/>
      <c r="AEL55" s="83"/>
      <c r="AEM55" s="83"/>
      <c r="AEN55" s="83"/>
      <c r="AEO55" s="83"/>
      <c r="AEP55" s="83"/>
      <c r="AEQ55" s="83"/>
      <c r="AER55" s="83"/>
      <c r="AES55" s="83"/>
      <c r="AET55" s="83"/>
      <c r="AEU55" s="83"/>
      <c r="AEV55" s="83"/>
      <c r="AEW55" s="83"/>
      <c r="AEX55" s="83"/>
      <c r="AEY55" s="83"/>
      <c r="AEZ55" s="83"/>
      <c r="AFA55" s="83"/>
      <c r="AFB55" s="83"/>
      <c r="AFC55" s="83"/>
      <c r="AFD55" s="83"/>
      <c r="AFE55" s="83"/>
      <c r="AFF55" s="83"/>
      <c r="AFG55" s="83"/>
      <c r="AFH55" s="83"/>
      <c r="AFI55" s="83"/>
      <c r="AFJ55" s="83"/>
      <c r="AFK55" s="83"/>
      <c r="AFL55" s="83"/>
      <c r="AFM55" s="83"/>
      <c r="AFN55" s="83"/>
      <c r="AFO55" s="83"/>
      <c r="AFP55" s="83"/>
      <c r="AFQ55" s="83"/>
      <c r="AFR55" s="83"/>
      <c r="AFS55" s="83"/>
      <c r="AFT55" s="83"/>
      <c r="AFU55" s="83"/>
      <c r="AFV55" s="83"/>
      <c r="AFW55" s="83"/>
      <c r="AFX55" s="83"/>
      <c r="AFY55" s="83"/>
      <c r="AFZ55" s="83"/>
      <c r="AGA55" s="83"/>
      <c r="AGB55" s="83"/>
      <c r="AGC55" s="83"/>
      <c r="AGD55" s="83"/>
      <c r="AGE55" s="83"/>
      <c r="AGF55" s="83"/>
      <c r="AGG55" s="83"/>
      <c r="AGH55" s="83"/>
      <c r="AGI55" s="83"/>
      <c r="AGJ55" s="83"/>
      <c r="AGK55" s="83"/>
      <c r="AGL55" s="83"/>
      <c r="AGM55" s="83"/>
      <c r="AGN55" s="83"/>
      <c r="AGO55" s="83"/>
      <c r="AGP55" s="83"/>
      <c r="AGQ55" s="83"/>
      <c r="AGR55" s="83"/>
      <c r="AGS55" s="83"/>
      <c r="AGT55" s="83"/>
      <c r="AGU55" s="83"/>
      <c r="AGV55" s="83"/>
      <c r="AGW55" s="83"/>
      <c r="AGX55" s="83"/>
      <c r="AGY55" s="83"/>
      <c r="AGZ55" s="83"/>
      <c r="AHA55" s="83"/>
      <c r="AHB55" s="83"/>
      <c r="AHC55" s="83"/>
      <c r="AHD55" s="83"/>
      <c r="AHE55" s="83"/>
      <c r="AHF55" s="83"/>
      <c r="AHG55" s="83"/>
      <c r="AHH55" s="83"/>
      <c r="AHI55" s="83"/>
      <c r="AHJ55" s="83"/>
      <c r="AHK55" s="83"/>
      <c r="AHL55" s="83"/>
      <c r="AHM55" s="83"/>
      <c r="AHN55" s="83"/>
      <c r="AHO55" s="83"/>
      <c r="AHP55" s="83"/>
      <c r="AHQ55" s="83"/>
      <c r="AHR55" s="83"/>
      <c r="AHS55" s="83"/>
      <c r="AHT55" s="83"/>
      <c r="AHU55" s="83"/>
      <c r="AHV55" s="83"/>
      <c r="AHW55" s="83"/>
      <c r="AHX55" s="83"/>
      <c r="AHY55" s="83"/>
      <c r="AHZ55" s="83"/>
      <c r="AIA55" s="83"/>
      <c r="AIB55" s="83"/>
      <c r="AIC55" s="83"/>
      <c r="AID55" s="83"/>
      <c r="AIE55" s="83"/>
      <c r="AIF55" s="83"/>
      <c r="AIG55" s="83"/>
      <c r="AIH55" s="83"/>
      <c r="AII55" s="83"/>
      <c r="AIJ55" s="83"/>
      <c r="AIK55" s="83"/>
      <c r="AIL55" s="83"/>
      <c r="AIM55" s="83"/>
      <c r="AIN55" s="83"/>
      <c r="AIO55" s="83"/>
      <c r="AIP55" s="83"/>
      <c r="AIQ55" s="83"/>
      <c r="AIR55" s="83"/>
      <c r="AIS55" s="83"/>
      <c r="AIT55" s="83"/>
      <c r="AIU55" s="83"/>
      <c r="AIV55" s="83"/>
      <c r="AIW55" s="83"/>
      <c r="AIX55" s="83"/>
      <c r="AIY55" s="83"/>
      <c r="AIZ55" s="83"/>
      <c r="AJA55" s="83"/>
      <c r="AJB55" s="83"/>
      <c r="AJC55" s="83"/>
      <c r="AJD55" s="83"/>
      <c r="AJE55" s="83"/>
      <c r="AJF55" s="83"/>
      <c r="AJG55" s="83"/>
      <c r="AJH55" s="83"/>
      <c r="AJI55" s="83"/>
      <c r="AJJ55" s="83"/>
      <c r="AJK55" s="83"/>
      <c r="AJL55" s="83"/>
      <c r="AJM55" s="83"/>
      <c r="AJN55" s="83"/>
      <c r="AJO55" s="83"/>
      <c r="AJP55" s="83"/>
      <c r="AJQ55" s="83"/>
      <c r="AJR55" s="83"/>
      <c r="AJS55" s="83"/>
      <c r="AJT55" s="83"/>
      <c r="AJU55" s="83"/>
      <c r="AJV55" s="83"/>
      <c r="AJW55" s="83"/>
      <c r="AJX55" s="83"/>
      <c r="AJY55" s="83"/>
      <c r="AJZ55" s="83"/>
      <c r="AKA55" s="83"/>
      <c r="AKB55" s="83"/>
      <c r="AKC55" s="83"/>
      <c r="AKD55" s="83"/>
      <c r="AKE55" s="83"/>
      <c r="AKF55" s="83"/>
      <c r="AKG55" s="83"/>
      <c r="AKH55" s="83"/>
      <c r="AKI55" s="83"/>
      <c r="AKJ55" s="83"/>
      <c r="AKK55" s="83"/>
      <c r="AKL55" s="83"/>
      <c r="AKM55" s="83"/>
      <c r="AKN55" s="83"/>
      <c r="AKO55" s="83"/>
      <c r="AKP55" s="83"/>
      <c r="AKQ55" s="83"/>
      <c r="AKR55" s="83"/>
      <c r="AKS55" s="83"/>
      <c r="AKT55" s="83"/>
      <c r="AKU55" s="83"/>
      <c r="AKV55" s="83"/>
      <c r="AKW55" s="83"/>
      <c r="AKX55" s="83"/>
      <c r="AKY55" s="83"/>
      <c r="AKZ55" s="83"/>
      <c r="ALA55" s="83"/>
      <c r="ALB55" s="83"/>
      <c r="ALC55" s="83"/>
      <c r="ALD55" s="83"/>
      <c r="ALE55" s="83"/>
      <c r="ALF55" s="83"/>
      <c r="ALG55" s="83"/>
      <c r="ALH55" s="83"/>
      <c r="ALI55" s="83"/>
      <c r="ALJ55" s="83"/>
      <c r="ALK55" s="83"/>
      <c r="ALL55" s="83"/>
      <c r="ALM55" s="83"/>
      <c r="ALN55" s="83"/>
      <c r="ALO55" s="83"/>
      <c r="ALP55" s="83"/>
      <c r="ALQ55" s="83"/>
      <c r="ALR55" s="83"/>
      <c r="ALS55" s="83"/>
      <c r="ALT55" s="83"/>
      <c r="ALU55" s="83"/>
      <c r="ALV55" s="83"/>
      <c r="ALW55" s="83"/>
      <c r="ALX55" s="83"/>
      <c r="ALY55" s="83"/>
      <c r="ALZ55" s="83"/>
      <c r="AMA55" s="83"/>
      <c r="AMB55" s="83"/>
      <c r="AMC55" s="83"/>
      <c r="AMD55" s="83"/>
      <c r="AME55" s="83"/>
      <c r="AMF55" s="83"/>
      <c r="AMG55" s="83"/>
      <c r="AMH55" s="83"/>
      <c r="AMI55" s="83"/>
      <c r="AMJ55" s="83"/>
      <c r="AMK55" s="83"/>
    </row>
    <row r="56" spans="1:1025" ht="75.75" customHeight="1" x14ac:dyDescent="0.25">
      <c r="A56" s="13" t="s">
        <v>59</v>
      </c>
      <c r="B56" s="13" t="s">
        <v>60</v>
      </c>
      <c r="C56" s="13" t="s">
        <v>61</v>
      </c>
      <c r="D56" s="9" t="s">
        <v>97</v>
      </c>
      <c r="E56" s="12" t="s">
        <v>187</v>
      </c>
      <c r="F56" s="33" t="s">
        <v>99</v>
      </c>
      <c r="G56" s="3">
        <f t="shared" si="8"/>
        <v>1160000</v>
      </c>
      <c r="H56" s="21">
        <f>400000+200000+450000+60000+50000</f>
        <v>1160000</v>
      </c>
      <c r="I56" s="22">
        <v>0</v>
      </c>
      <c r="J56" s="21">
        <v>0</v>
      </c>
      <c r="K56" s="23"/>
    </row>
    <row r="57" spans="1:1025" ht="27.75" customHeight="1" x14ac:dyDescent="0.25">
      <c r="A57" s="134" t="s">
        <v>76</v>
      </c>
      <c r="B57" s="134" t="s">
        <v>11</v>
      </c>
      <c r="C57" s="134" t="s">
        <v>12</v>
      </c>
      <c r="D57" s="134" t="s">
        <v>78</v>
      </c>
      <c r="E57" s="136" t="s">
        <v>79</v>
      </c>
      <c r="F57" s="142" t="s">
        <v>80</v>
      </c>
      <c r="G57" s="134" t="s">
        <v>1</v>
      </c>
      <c r="H57" s="134" t="s">
        <v>10</v>
      </c>
      <c r="I57" s="134" t="s">
        <v>2</v>
      </c>
      <c r="J57" s="134"/>
      <c r="K57" s="23"/>
    </row>
    <row r="58" spans="1:1025" ht="128.25" customHeight="1" x14ac:dyDescent="0.25">
      <c r="A58" s="134"/>
      <c r="B58" s="134"/>
      <c r="C58" s="134"/>
      <c r="D58" s="134"/>
      <c r="E58" s="136"/>
      <c r="F58" s="142"/>
      <c r="G58" s="134"/>
      <c r="H58" s="134"/>
      <c r="I58" s="62" t="s">
        <v>3</v>
      </c>
      <c r="J58" s="13" t="s">
        <v>13</v>
      </c>
      <c r="K58" s="23"/>
    </row>
    <row r="59" spans="1:1025" x14ac:dyDescent="0.25">
      <c r="A59" s="13" t="s">
        <v>4</v>
      </c>
      <c r="B59" s="13" t="s">
        <v>5</v>
      </c>
      <c r="C59" s="13" t="s">
        <v>6</v>
      </c>
      <c r="D59" s="13" t="s">
        <v>7</v>
      </c>
      <c r="E59" s="63" t="s">
        <v>8</v>
      </c>
      <c r="F59" s="31" t="s">
        <v>9</v>
      </c>
      <c r="G59" s="13" t="s">
        <v>81</v>
      </c>
      <c r="H59" s="13" t="s">
        <v>82</v>
      </c>
      <c r="I59" s="62" t="s">
        <v>83</v>
      </c>
      <c r="J59" s="64" t="s">
        <v>84</v>
      </c>
      <c r="K59" s="23"/>
    </row>
    <row r="60" spans="1:1025" customFormat="1" ht="66" customHeight="1" x14ac:dyDescent="0.25">
      <c r="A60" s="115" t="s">
        <v>203</v>
      </c>
      <c r="B60" s="116" t="s">
        <v>204</v>
      </c>
      <c r="C60" s="115" t="s">
        <v>62</v>
      </c>
      <c r="D60" s="117" t="s">
        <v>205</v>
      </c>
      <c r="E60" s="125" t="s">
        <v>208</v>
      </c>
      <c r="F60" s="36" t="s">
        <v>207</v>
      </c>
      <c r="G60" s="126">
        <f>H60+I60</f>
        <v>36000</v>
      </c>
      <c r="H60" s="127">
        <v>0</v>
      </c>
      <c r="I60" s="128">
        <v>36000</v>
      </c>
      <c r="J60" s="127">
        <f>I60</f>
        <v>36000</v>
      </c>
      <c r="K60" s="118"/>
      <c r="L60" s="119"/>
      <c r="M60" s="119"/>
      <c r="N60" s="119"/>
      <c r="O60" s="119"/>
      <c r="P60" s="119"/>
      <c r="Q60" s="119"/>
      <c r="R60" s="119"/>
      <c r="S60" s="119"/>
      <c r="T60" s="119"/>
      <c r="U60" s="119"/>
      <c r="V60" s="119"/>
      <c r="W60" s="119"/>
      <c r="X60" s="119"/>
      <c r="Y60" s="119"/>
      <c r="Z60" s="119"/>
      <c r="AA60" s="119"/>
      <c r="AB60" s="119"/>
      <c r="AC60" s="119"/>
      <c r="AD60" s="119"/>
      <c r="AE60" s="119"/>
      <c r="AF60" s="119"/>
      <c r="AG60" s="119"/>
      <c r="AH60" s="119"/>
      <c r="AI60" s="119"/>
      <c r="AJ60" s="119"/>
      <c r="AK60" s="119"/>
      <c r="AL60" s="119"/>
      <c r="AM60" s="119"/>
      <c r="AN60" s="119"/>
      <c r="AO60" s="119"/>
      <c r="AP60" s="119"/>
      <c r="AQ60" s="119"/>
      <c r="AR60" s="119"/>
      <c r="AS60" s="119"/>
      <c r="AT60" s="119"/>
      <c r="AU60" s="119"/>
      <c r="AV60" s="119"/>
      <c r="AW60" s="119"/>
      <c r="AX60" s="119"/>
      <c r="AY60" s="119"/>
      <c r="AZ60" s="119"/>
      <c r="BA60" s="119"/>
      <c r="BB60" s="119"/>
      <c r="BC60" s="119"/>
      <c r="BD60" s="119"/>
      <c r="BE60" s="119"/>
      <c r="BF60" s="119"/>
      <c r="BG60" s="119"/>
      <c r="BH60" s="119"/>
      <c r="BI60" s="119"/>
      <c r="BJ60" s="119"/>
      <c r="BK60" s="119"/>
      <c r="BL60" s="119"/>
      <c r="BM60" s="119"/>
      <c r="BN60" s="119"/>
      <c r="BO60" s="119"/>
      <c r="BP60" s="119"/>
      <c r="BQ60" s="119"/>
      <c r="BR60" s="119"/>
      <c r="BS60" s="119"/>
      <c r="BT60" s="119"/>
      <c r="BU60" s="119"/>
      <c r="BV60" s="119"/>
      <c r="BW60" s="119"/>
      <c r="BX60" s="119"/>
      <c r="BY60" s="119"/>
      <c r="BZ60" s="119"/>
      <c r="CA60" s="119"/>
      <c r="CB60" s="119"/>
      <c r="CC60" s="119"/>
      <c r="CD60" s="119"/>
      <c r="CE60" s="119"/>
      <c r="CF60" s="119"/>
      <c r="CG60" s="119"/>
      <c r="CH60" s="119"/>
      <c r="CI60" s="119"/>
      <c r="CJ60" s="119"/>
      <c r="CK60" s="119"/>
      <c r="CL60" s="119"/>
      <c r="CM60" s="119"/>
      <c r="CN60" s="119"/>
      <c r="CO60" s="119"/>
      <c r="CP60" s="119"/>
      <c r="CQ60" s="119"/>
      <c r="CR60" s="119"/>
      <c r="CS60" s="119"/>
      <c r="CT60" s="119"/>
      <c r="CU60" s="119"/>
      <c r="CV60" s="119"/>
      <c r="CW60" s="119"/>
      <c r="CX60" s="119"/>
      <c r="CY60" s="119"/>
      <c r="CZ60" s="119"/>
      <c r="DA60" s="119"/>
      <c r="DB60" s="119"/>
      <c r="DC60" s="119"/>
      <c r="DD60" s="119"/>
      <c r="DE60" s="119"/>
      <c r="DF60" s="119"/>
      <c r="DG60" s="119"/>
      <c r="DH60" s="119"/>
      <c r="DI60" s="119"/>
      <c r="DJ60" s="119"/>
      <c r="DK60" s="119"/>
      <c r="DL60" s="119"/>
      <c r="DM60" s="119"/>
      <c r="DN60" s="119"/>
      <c r="DO60" s="119"/>
      <c r="DP60" s="119"/>
      <c r="DQ60" s="119"/>
      <c r="DR60" s="119"/>
      <c r="DS60" s="119"/>
      <c r="DT60" s="119"/>
      <c r="DU60" s="119"/>
      <c r="DV60" s="119"/>
      <c r="DW60" s="119"/>
      <c r="DX60" s="119"/>
      <c r="DY60" s="119"/>
      <c r="DZ60" s="119"/>
      <c r="EA60" s="119"/>
      <c r="EB60" s="119"/>
      <c r="EC60" s="119"/>
      <c r="ED60" s="119"/>
      <c r="EE60" s="119"/>
      <c r="EF60" s="119"/>
      <c r="EG60" s="119"/>
      <c r="EH60" s="119"/>
      <c r="EI60" s="119"/>
      <c r="EJ60" s="119"/>
      <c r="EK60" s="119"/>
      <c r="EL60" s="119"/>
      <c r="EM60" s="119"/>
      <c r="EN60" s="119"/>
      <c r="EO60" s="119"/>
      <c r="EP60" s="119"/>
      <c r="EQ60" s="119"/>
      <c r="ER60" s="119"/>
      <c r="ES60" s="119"/>
      <c r="ET60" s="119"/>
      <c r="EU60" s="119"/>
      <c r="EV60" s="119"/>
      <c r="EW60" s="119"/>
      <c r="EX60" s="119"/>
      <c r="EY60" s="119"/>
      <c r="EZ60" s="119"/>
      <c r="FA60" s="119"/>
      <c r="FB60" s="119"/>
      <c r="FC60" s="119"/>
      <c r="FD60" s="119"/>
      <c r="FE60" s="119"/>
      <c r="FF60" s="119"/>
      <c r="FG60" s="119"/>
      <c r="FH60" s="119"/>
      <c r="FI60" s="119"/>
      <c r="FJ60" s="119"/>
      <c r="FK60" s="119"/>
      <c r="FL60" s="119"/>
      <c r="FM60" s="119"/>
      <c r="FN60" s="119"/>
      <c r="FO60" s="119"/>
      <c r="FP60" s="119"/>
      <c r="FQ60" s="119"/>
      <c r="FR60" s="119"/>
      <c r="FS60" s="119"/>
      <c r="FT60" s="119"/>
      <c r="FU60" s="119"/>
      <c r="FV60" s="119"/>
      <c r="FW60" s="119"/>
      <c r="FX60" s="119"/>
      <c r="FY60" s="119"/>
      <c r="FZ60" s="119"/>
      <c r="GA60" s="119"/>
      <c r="GB60" s="119"/>
      <c r="GC60" s="119"/>
      <c r="GD60" s="119"/>
      <c r="GE60" s="119"/>
      <c r="GF60" s="119"/>
      <c r="GG60" s="119"/>
      <c r="GH60" s="119"/>
      <c r="GI60" s="119"/>
      <c r="GJ60" s="119"/>
      <c r="GK60" s="119"/>
      <c r="GL60" s="119"/>
      <c r="GM60" s="119"/>
      <c r="GN60" s="119"/>
      <c r="GO60" s="119"/>
      <c r="GP60" s="119"/>
      <c r="GQ60" s="119"/>
      <c r="GR60" s="119"/>
      <c r="GS60" s="119"/>
      <c r="GT60" s="119"/>
      <c r="GU60" s="119"/>
      <c r="GV60" s="119"/>
      <c r="GW60" s="119"/>
      <c r="GX60" s="119"/>
      <c r="GY60" s="119"/>
      <c r="GZ60" s="119"/>
      <c r="HA60" s="119"/>
      <c r="HB60" s="119"/>
      <c r="HC60" s="119"/>
      <c r="HD60" s="119"/>
      <c r="HE60" s="119"/>
      <c r="HF60" s="119"/>
      <c r="HG60" s="119"/>
      <c r="HH60" s="119"/>
      <c r="HI60" s="119"/>
      <c r="HJ60" s="119"/>
      <c r="HK60" s="119"/>
      <c r="HL60" s="119"/>
      <c r="HM60" s="119"/>
      <c r="HN60" s="119"/>
      <c r="HO60" s="119"/>
      <c r="HP60" s="119"/>
      <c r="HQ60" s="119"/>
      <c r="HR60" s="119"/>
      <c r="HS60" s="119"/>
      <c r="HT60" s="119"/>
      <c r="HU60" s="119"/>
      <c r="HV60" s="119"/>
      <c r="HW60" s="119"/>
      <c r="HX60" s="119"/>
      <c r="HY60" s="119"/>
      <c r="HZ60" s="119"/>
      <c r="IA60" s="119"/>
      <c r="IB60" s="119"/>
      <c r="IC60" s="119"/>
      <c r="ID60" s="119"/>
      <c r="IE60" s="119"/>
      <c r="IF60" s="119"/>
      <c r="IG60" s="119"/>
      <c r="IH60" s="119"/>
      <c r="II60" s="119"/>
      <c r="IJ60" s="119"/>
      <c r="IK60" s="119"/>
      <c r="IL60" s="119"/>
      <c r="IM60" s="119"/>
      <c r="IN60" s="119"/>
      <c r="IO60" s="119"/>
      <c r="IP60" s="119"/>
      <c r="IQ60" s="119"/>
      <c r="IR60" s="119"/>
      <c r="IS60" s="119"/>
      <c r="IT60" s="119"/>
      <c r="IU60" s="119"/>
      <c r="IV60" s="119"/>
      <c r="IW60" s="119"/>
      <c r="IX60" s="119"/>
      <c r="IY60" s="119"/>
      <c r="IZ60" s="119"/>
      <c r="JA60" s="119"/>
      <c r="JB60" s="119"/>
      <c r="JC60" s="119"/>
      <c r="JD60" s="119"/>
      <c r="JE60" s="119"/>
      <c r="JF60" s="119"/>
      <c r="JG60" s="119"/>
      <c r="JH60" s="119"/>
      <c r="JI60" s="119"/>
      <c r="JJ60" s="119"/>
      <c r="JK60" s="119"/>
      <c r="JL60" s="119"/>
      <c r="JM60" s="119"/>
      <c r="JN60" s="119"/>
      <c r="JO60" s="119"/>
      <c r="JP60" s="119"/>
      <c r="JQ60" s="119"/>
      <c r="JR60" s="119"/>
      <c r="JS60" s="119"/>
      <c r="JT60" s="119"/>
      <c r="JU60" s="119"/>
      <c r="JV60" s="119"/>
      <c r="JW60" s="119"/>
      <c r="JX60" s="119"/>
      <c r="JY60" s="119"/>
      <c r="JZ60" s="119"/>
      <c r="KA60" s="119"/>
      <c r="KB60" s="119"/>
      <c r="KC60" s="119"/>
      <c r="KD60" s="119"/>
      <c r="KE60" s="119"/>
      <c r="KF60" s="119"/>
      <c r="KG60" s="119"/>
      <c r="KH60" s="119"/>
      <c r="KI60" s="119"/>
      <c r="KJ60" s="119"/>
      <c r="KK60" s="119"/>
      <c r="KL60" s="119"/>
      <c r="KM60" s="119"/>
      <c r="KN60" s="119"/>
      <c r="KO60" s="119"/>
      <c r="KP60" s="119"/>
      <c r="KQ60" s="119"/>
      <c r="KR60" s="119"/>
      <c r="KS60" s="119"/>
      <c r="KT60" s="119"/>
      <c r="KU60" s="119"/>
      <c r="KV60" s="119"/>
      <c r="KW60" s="119"/>
      <c r="KX60" s="119"/>
      <c r="KY60" s="119"/>
      <c r="KZ60" s="119"/>
      <c r="LA60" s="119"/>
      <c r="LB60" s="119"/>
      <c r="LC60" s="119"/>
      <c r="LD60" s="119"/>
      <c r="LE60" s="119"/>
      <c r="LF60" s="119"/>
      <c r="LG60" s="119"/>
      <c r="LH60" s="119"/>
      <c r="LI60" s="119"/>
      <c r="LJ60" s="119"/>
      <c r="LK60" s="119"/>
      <c r="LL60" s="119"/>
      <c r="LM60" s="119"/>
      <c r="LN60" s="119"/>
      <c r="LO60" s="119"/>
      <c r="LP60" s="119"/>
      <c r="LQ60" s="119"/>
      <c r="LR60" s="119"/>
      <c r="LS60" s="119"/>
      <c r="LT60" s="119"/>
      <c r="LU60" s="119"/>
      <c r="LV60" s="119"/>
      <c r="LW60" s="119"/>
      <c r="LX60" s="119"/>
      <c r="LY60" s="119"/>
      <c r="LZ60" s="119"/>
      <c r="MA60" s="119"/>
      <c r="MB60" s="119"/>
      <c r="MC60" s="119"/>
      <c r="MD60" s="119"/>
      <c r="ME60" s="119"/>
      <c r="MF60" s="119"/>
      <c r="MG60" s="119"/>
      <c r="MH60" s="119"/>
      <c r="MI60" s="119"/>
      <c r="MJ60" s="119"/>
      <c r="MK60" s="119"/>
      <c r="ML60" s="119"/>
      <c r="MM60" s="119"/>
      <c r="MN60" s="119"/>
      <c r="MO60" s="119"/>
      <c r="MP60" s="119"/>
      <c r="MQ60" s="119"/>
      <c r="MR60" s="119"/>
      <c r="MS60" s="119"/>
      <c r="MT60" s="119"/>
      <c r="MU60" s="119"/>
      <c r="MV60" s="119"/>
      <c r="MW60" s="119"/>
      <c r="MX60" s="119"/>
      <c r="MY60" s="119"/>
      <c r="MZ60" s="119"/>
      <c r="NA60" s="119"/>
      <c r="NB60" s="119"/>
      <c r="NC60" s="119"/>
      <c r="ND60" s="119"/>
      <c r="NE60" s="119"/>
      <c r="NF60" s="119"/>
      <c r="NG60" s="119"/>
      <c r="NH60" s="119"/>
      <c r="NI60" s="119"/>
      <c r="NJ60" s="119"/>
      <c r="NK60" s="119"/>
      <c r="NL60" s="119"/>
      <c r="NM60" s="119"/>
      <c r="NN60" s="119"/>
      <c r="NO60" s="119"/>
      <c r="NP60" s="119"/>
      <c r="NQ60" s="119"/>
      <c r="NR60" s="119"/>
      <c r="NS60" s="119"/>
      <c r="NT60" s="119"/>
      <c r="NU60" s="119"/>
      <c r="NV60" s="119"/>
      <c r="NW60" s="119"/>
      <c r="NX60" s="119"/>
      <c r="NY60" s="119"/>
      <c r="NZ60" s="119"/>
      <c r="OA60" s="119"/>
      <c r="OB60" s="119"/>
      <c r="OC60" s="119"/>
      <c r="OD60" s="119"/>
      <c r="OE60" s="119"/>
      <c r="OF60" s="119"/>
      <c r="OG60" s="119"/>
      <c r="OH60" s="119"/>
      <c r="OI60" s="119"/>
      <c r="OJ60" s="119"/>
      <c r="OK60" s="119"/>
      <c r="OL60" s="119"/>
      <c r="OM60" s="119"/>
      <c r="ON60" s="119"/>
      <c r="OO60" s="119"/>
      <c r="OP60" s="119"/>
      <c r="OQ60" s="119"/>
      <c r="OR60" s="119"/>
      <c r="OS60" s="119"/>
      <c r="OT60" s="119"/>
      <c r="OU60" s="119"/>
      <c r="OV60" s="119"/>
      <c r="OW60" s="119"/>
      <c r="OX60" s="119"/>
      <c r="OY60" s="119"/>
      <c r="OZ60" s="119"/>
      <c r="PA60" s="119"/>
      <c r="PB60" s="119"/>
      <c r="PC60" s="119"/>
      <c r="PD60" s="119"/>
      <c r="PE60" s="119"/>
      <c r="PF60" s="119"/>
      <c r="PG60" s="119"/>
      <c r="PH60" s="119"/>
      <c r="PI60" s="119"/>
      <c r="PJ60" s="119"/>
      <c r="PK60" s="119"/>
      <c r="PL60" s="119"/>
      <c r="PM60" s="119"/>
      <c r="PN60" s="119"/>
      <c r="PO60" s="119"/>
      <c r="PP60" s="119"/>
      <c r="PQ60" s="119"/>
      <c r="PR60" s="119"/>
      <c r="PS60" s="119"/>
      <c r="PT60" s="119"/>
      <c r="PU60" s="119"/>
      <c r="PV60" s="119"/>
      <c r="PW60" s="119"/>
      <c r="PX60" s="119"/>
      <c r="PY60" s="119"/>
      <c r="PZ60" s="119"/>
      <c r="QA60" s="119"/>
      <c r="QB60" s="119"/>
      <c r="QC60" s="119"/>
      <c r="QD60" s="119"/>
      <c r="QE60" s="119"/>
      <c r="QF60" s="119"/>
      <c r="QG60" s="119"/>
      <c r="QH60" s="119"/>
      <c r="QI60" s="119"/>
      <c r="QJ60" s="119"/>
      <c r="QK60" s="119"/>
      <c r="QL60" s="119"/>
      <c r="QM60" s="119"/>
      <c r="QN60" s="119"/>
      <c r="QO60" s="119"/>
      <c r="QP60" s="119"/>
      <c r="QQ60" s="119"/>
      <c r="QR60" s="119"/>
      <c r="QS60" s="119"/>
      <c r="QT60" s="119"/>
      <c r="QU60" s="119"/>
      <c r="QV60" s="119"/>
      <c r="QW60" s="119"/>
      <c r="QX60" s="119"/>
      <c r="QY60" s="119"/>
      <c r="QZ60" s="119"/>
      <c r="RA60" s="119"/>
      <c r="RB60" s="119"/>
      <c r="RC60" s="119"/>
      <c r="RD60" s="119"/>
      <c r="RE60" s="119"/>
      <c r="RF60" s="119"/>
      <c r="RG60" s="119"/>
      <c r="RH60" s="119"/>
      <c r="RI60" s="119"/>
      <c r="RJ60" s="119"/>
      <c r="RK60" s="119"/>
      <c r="RL60" s="119"/>
      <c r="RM60" s="119"/>
      <c r="RN60" s="119"/>
      <c r="RO60" s="119"/>
      <c r="RP60" s="119"/>
      <c r="RQ60" s="119"/>
      <c r="RR60" s="119"/>
      <c r="RS60" s="119"/>
      <c r="RT60" s="119"/>
      <c r="RU60" s="119"/>
      <c r="RV60" s="119"/>
      <c r="RW60" s="119"/>
      <c r="RX60" s="119"/>
      <c r="RY60" s="119"/>
      <c r="RZ60" s="119"/>
      <c r="SA60" s="119"/>
      <c r="SB60" s="119"/>
      <c r="SC60" s="119"/>
      <c r="SD60" s="119"/>
      <c r="SE60" s="119"/>
      <c r="SF60" s="119"/>
      <c r="SG60" s="119"/>
      <c r="SH60" s="119"/>
      <c r="SI60" s="119"/>
      <c r="SJ60" s="119"/>
      <c r="SK60" s="119"/>
      <c r="SL60" s="119"/>
      <c r="SM60" s="119"/>
      <c r="SN60" s="119"/>
      <c r="SO60" s="119"/>
      <c r="SP60" s="119"/>
      <c r="SQ60" s="119"/>
      <c r="SR60" s="119"/>
      <c r="SS60" s="119"/>
      <c r="ST60" s="119"/>
      <c r="SU60" s="119"/>
      <c r="SV60" s="119"/>
      <c r="SW60" s="119"/>
      <c r="SX60" s="119"/>
      <c r="SY60" s="119"/>
      <c r="SZ60" s="119"/>
      <c r="TA60" s="119"/>
      <c r="TB60" s="119"/>
      <c r="TC60" s="119"/>
      <c r="TD60" s="119"/>
      <c r="TE60" s="119"/>
      <c r="TF60" s="119"/>
      <c r="TG60" s="119"/>
      <c r="TH60" s="119"/>
      <c r="TI60" s="119"/>
      <c r="TJ60" s="119"/>
      <c r="TK60" s="119"/>
      <c r="TL60" s="119"/>
      <c r="TM60" s="119"/>
      <c r="TN60" s="119"/>
      <c r="TO60" s="119"/>
      <c r="TP60" s="119"/>
      <c r="TQ60" s="119"/>
      <c r="TR60" s="119"/>
      <c r="TS60" s="119"/>
      <c r="TT60" s="119"/>
      <c r="TU60" s="119"/>
      <c r="TV60" s="119"/>
      <c r="TW60" s="119"/>
      <c r="TX60" s="119"/>
      <c r="TY60" s="119"/>
      <c r="TZ60" s="119"/>
      <c r="UA60" s="119"/>
      <c r="UB60" s="119"/>
      <c r="UC60" s="119"/>
      <c r="UD60" s="119"/>
      <c r="UE60" s="119"/>
      <c r="UF60" s="119"/>
      <c r="UG60" s="119"/>
      <c r="UH60" s="119"/>
      <c r="UI60" s="119"/>
      <c r="UJ60" s="119"/>
      <c r="UK60" s="119"/>
      <c r="UL60" s="119"/>
      <c r="UM60" s="119"/>
      <c r="UN60" s="119"/>
      <c r="UO60" s="119"/>
      <c r="UP60" s="119"/>
      <c r="UQ60" s="119"/>
      <c r="UR60" s="119"/>
      <c r="US60" s="119"/>
      <c r="UT60" s="119"/>
      <c r="UU60" s="119"/>
      <c r="UV60" s="119"/>
      <c r="UW60" s="119"/>
      <c r="UX60" s="119"/>
      <c r="UY60" s="119"/>
      <c r="UZ60" s="119"/>
      <c r="VA60" s="119"/>
      <c r="VB60" s="119"/>
      <c r="VC60" s="119"/>
      <c r="VD60" s="119"/>
      <c r="VE60" s="119"/>
      <c r="VF60" s="119"/>
      <c r="VG60" s="119"/>
      <c r="VH60" s="119"/>
      <c r="VI60" s="119"/>
      <c r="VJ60" s="119"/>
      <c r="VK60" s="119"/>
      <c r="VL60" s="119"/>
      <c r="VM60" s="119"/>
      <c r="VN60" s="119"/>
      <c r="VO60" s="119"/>
      <c r="VP60" s="119"/>
      <c r="VQ60" s="119"/>
      <c r="VR60" s="119"/>
      <c r="VS60" s="119"/>
      <c r="VT60" s="119"/>
      <c r="VU60" s="119"/>
      <c r="VV60" s="119"/>
      <c r="VW60" s="119"/>
      <c r="VX60" s="119"/>
      <c r="VY60" s="119"/>
      <c r="VZ60" s="119"/>
      <c r="WA60" s="119"/>
      <c r="WB60" s="119"/>
      <c r="WC60" s="119"/>
      <c r="WD60" s="119"/>
      <c r="WE60" s="119"/>
      <c r="WF60" s="119"/>
      <c r="WG60" s="119"/>
      <c r="WH60" s="119"/>
      <c r="WI60" s="119"/>
      <c r="WJ60" s="119"/>
      <c r="WK60" s="119"/>
      <c r="WL60" s="119"/>
      <c r="WM60" s="119"/>
      <c r="WN60" s="119"/>
      <c r="WO60" s="119"/>
      <c r="WP60" s="119"/>
      <c r="WQ60" s="119"/>
      <c r="WR60" s="119"/>
      <c r="WS60" s="119"/>
      <c r="WT60" s="119"/>
      <c r="WU60" s="119"/>
      <c r="WV60" s="119"/>
      <c r="WW60" s="119"/>
      <c r="WX60" s="119"/>
      <c r="WY60" s="119"/>
      <c r="WZ60" s="119"/>
      <c r="XA60" s="119"/>
      <c r="XB60" s="119"/>
      <c r="XC60" s="119"/>
      <c r="XD60" s="119"/>
      <c r="XE60" s="119"/>
      <c r="XF60" s="119"/>
      <c r="XG60" s="119"/>
      <c r="XH60" s="119"/>
      <c r="XI60" s="119"/>
      <c r="XJ60" s="119"/>
      <c r="XK60" s="119"/>
      <c r="XL60" s="119"/>
      <c r="XM60" s="119"/>
      <c r="XN60" s="119"/>
      <c r="XO60" s="119"/>
      <c r="XP60" s="119"/>
      <c r="XQ60" s="119"/>
      <c r="XR60" s="119"/>
      <c r="XS60" s="119"/>
      <c r="XT60" s="119"/>
      <c r="XU60" s="119"/>
      <c r="XV60" s="119"/>
      <c r="XW60" s="119"/>
      <c r="XX60" s="119"/>
      <c r="XY60" s="119"/>
      <c r="XZ60" s="119"/>
      <c r="YA60" s="119"/>
      <c r="YB60" s="119"/>
      <c r="YC60" s="119"/>
      <c r="YD60" s="119"/>
      <c r="YE60" s="119"/>
      <c r="YF60" s="119"/>
      <c r="YG60" s="119"/>
      <c r="YH60" s="119"/>
      <c r="YI60" s="119"/>
      <c r="YJ60" s="119"/>
      <c r="YK60" s="119"/>
      <c r="YL60" s="119"/>
      <c r="YM60" s="119"/>
      <c r="YN60" s="119"/>
      <c r="YO60" s="119"/>
      <c r="YP60" s="119"/>
      <c r="YQ60" s="119"/>
      <c r="YR60" s="119"/>
      <c r="YS60" s="119"/>
      <c r="YT60" s="119"/>
      <c r="YU60" s="119"/>
      <c r="YV60" s="119"/>
      <c r="YW60" s="119"/>
      <c r="YX60" s="119"/>
      <c r="YY60" s="119"/>
      <c r="YZ60" s="119"/>
      <c r="ZA60" s="119"/>
      <c r="ZB60" s="119"/>
      <c r="ZC60" s="119"/>
      <c r="ZD60" s="119"/>
      <c r="ZE60" s="119"/>
      <c r="ZF60" s="119"/>
      <c r="ZG60" s="119"/>
      <c r="ZH60" s="119"/>
      <c r="ZI60" s="119"/>
      <c r="ZJ60" s="119"/>
      <c r="ZK60" s="119"/>
      <c r="ZL60" s="119"/>
      <c r="ZM60" s="119"/>
      <c r="ZN60" s="119"/>
      <c r="ZO60" s="119"/>
      <c r="ZP60" s="119"/>
      <c r="ZQ60" s="119"/>
      <c r="ZR60" s="119"/>
      <c r="ZS60" s="119"/>
      <c r="ZT60" s="119"/>
      <c r="ZU60" s="119"/>
      <c r="ZV60" s="119"/>
      <c r="ZW60" s="119"/>
      <c r="ZX60" s="119"/>
      <c r="ZY60" s="119"/>
      <c r="ZZ60" s="119"/>
      <c r="AAA60" s="119"/>
      <c r="AAB60" s="119"/>
      <c r="AAC60" s="119"/>
      <c r="AAD60" s="119"/>
      <c r="AAE60" s="119"/>
      <c r="AAF60" s="119"/>
      <c r="AAG60" s="119"/>
      <c r="AAH60" s="119"/>
      <c r="AAI60" s="119"/>
      <c r="AAJ60" s="119"/>
      <c r="AAK60" s="119"/>
      <c r="AAL60" s="119"/>
      <c r="AAM60" s="119"/>
      <c r="AAN60" s="119"/>
      <c r="AAO60" s="119"/>
      <c r="AAP60" s="119"/>
      <c r="AAQ60" s="119"/>
      <c r="AAR60" s="119"/>
      <c r="AAS60" s="119"/>
      <c r="AAT60" s="119"/>
      <c r="AAU60" s="119"/>
      <c r="AAV60" s="119"/>
      <c r="AAW60" s="119"/>
      <c r="AAX60" s="119"/>
      <c r="AAY60" s="119"/>
      <c r="AAZ60" s="119"/>
      <c r="ABA60" s="119"/>
      <c r="ABB60" s="119"/>
      <c r="ABC60" s="119"/>
      <c r="ABD60" s="119"/>
      <c r="ABE60" s="119"/>
      <c r="ABF60" s="119"/>
      <c r="ABG60" s="119"/>
      <c r="ABH60" s="119"/>
      <c r="ABI60" s="119"/>
      <c r="ABJ60" s="119"/>
      <c r="ABK60" s="119"/>
      <c r="ABL60" s="119"/>
      <c r="ABM60" s="119"/>
      <c r="ABN60" s="119"/>
      <c r="ABO60" s="119"/>
      <c r="ABP60" s="119"/>
      <c r="ABQ60" s="119"/>
      <c r="ABR60" s="119"/>
      <c r="ABS60" s="119"/>
      <c r="ABT60" s="119"/>
      <c r="ABU60" s="119"/>
      <c r="ABV60" s="119"/>
      <c r="ABW60" s="119"/>
      <c r="ABX60" s="119"/>
      <c r="ABY60" s="119"/>
      <c r="ABZ60" s="119"/>
      <c r="ACA60" s="119"/>
      <c r="ACB60" s="119"/>
      <c r="ACC60" s="119"/>
      <c r="ACD60" s="119"/>
      <c r="ACE60" s="119"/>
      <c r="ACF60" s="119"/>
      <c r="ACG60" s="119"/>
      <c r="ACH60" s="119"/>
      <c r="ACI60" s="119"/>
      <c r="ACJ60" s="119"/>
      <c r="ACK60" s="119"/>
      <c r="ACL60" s="119"/>
      <c r="ACM60" s="119"/>
      <c r="ACN60" s="119"/>
      <c r="ACO60" s="119"/>
      <c r="ACP60" s="119"/>
      <c r="ACQ60" s="119"/>
      <c r="ACR60" s="119"/>
      <c r="ACS60" s="119"/>
      <c r="ACT60" s="119"/>
      <c r="ACU60" s="119"/>
      <c r="ACV60" s="119"/>
      <c r="ACW60" s="119"/>
      <c r="ACX60" s="119"/>
      <c r="ACY60" s="119"/>
      <c r="ACZ60" s="119"/>
      <c r="ADA60" s="119"/>
      <c r="ADB60" s="119"/>
      <c r="ADC60" s="119"/>
      <c r="ADD60" s="119"/>
      <c r="ADE60" s="119"/>
      <c r="ADF60" s="119"/>
      <c r="ADG60" s="119"/>
      <c r="ADH60" s="119"/>
      <c r="ADI60" s="119"/>
      <c r="ADJ60" s="119"/>
      <c r="ADK60" s="119"/>
      <c r="ADL60" s="119"/>
      <c r="ADM60" s="119"/>
      <c r="ADN60" s="119"/>
      <c r="ADO60" s="119"/>
      <c r="ADP60" s="119"/>
      <c r="ADQ60" s="119"/>
      <c r="ADR60" s="119"/>
      <c r="ADS60" s="119"/>
      <c r="ADT60" s="119"/>
      <c r="ADU60" s="119"/>
      <c r="ADV60" s="119"/>
      <c r="ADW60" s="119"/>
      <c r="ADX60" s="119"/>
      <c r="ADY60" s="119"/>
      <c r="ADZ60" s="119"/>
      <c r="AEA60" s="119"/>
      <c r="AEB60" s="119"/>
      <c r="AEC60" s="119"/>
      <c r="AED60" s="119"/>
      <c r="AEE60" s="119"/>
      <c r="AEF60" s="119"/>
      <c r="AEG60" s="119"/>
      <c r="AEH60" s="119"/>
      <c r="AEI60" s="119"/>
      <c r="AEJ60" s="119"/>
      <c r="AEK60" s="119"/>
      <c r="AEL60" s="119"/>
      <c r="AEM60" s="119"/>
      <c r="AEN60" s="119"/>
      <c r="AEO60" s="119"/>
      <c r="AEP60" s="119"/>
      <c r="AEQ60" s="119"/>
      <c r="AER60" s="119"/>
      <c r="AES60" s="119"/>
      <c r="AET60" s="119"/>
      <c r="AEU60" s="119"/>
      <c r="AEV60" s="119"/>
      <c r="AEW60" s="119"/>
      <c r="AEX60" s="119"/>
      <c r="AEY60" s="119"/>
      <c r="AEZ60" s="119"/>
      <c r="AFA60" s="119"/>
      <c r="AFB60" s="119"/>
      <c r="AFC60" s="119"/>
      <c r="AFD60" s="119"/>
      <c r="AFE60" s="119"/>
      <c r="AFF60" s="119"/>
      <c r="AFG60" s="119"/>
      <c r="AFH60" s="119"/>
      <c r="AFI60" s="119"/>
      <c r="AFJ60" s="119"/>
      <c r="AFK60" s="119"/>
      <c r="AFL60" s="119"/>
      <c r="AFM60" s="119"/>
      <c r="AFN60" s="119"/>
      <c r="AFO60" s="119"/>
      <c r="AFP60" s="119"/>
      <c r="AFQ60" s="119"/>
      <c r="AFR60" s="119"/>
      <c r="AFS60" s="119"/>
      <c r="AFT60" s="119"/>
      <c r="AFU60" s="119"/>
      <c r="AFV60" s="119"/>
      <c r="AFW60" s="119"/>
      <c r="AFX60" s="119"/>
      <c r="AFY60" s="119"/>
      <c r="AFZ60" s="119"/>
      <c r="AGA60" s="119"/>
      <c r="AGB60" s="119"/>
      <c r="AGC60" s="119"/>
      <c r="AGD60" s="119"/>
      <c r="AGE60" s="119"/>
      <c r="AGF60" s="119"/>
      <c r="AGG60" s="119"/>
      <c r="AGH60" s="119"/>
      <c r="AGI60" s="119"/>
      <c r="AGJ60" s="119"/>
      <c r="AGK60" s="119"/>
      <c r="AGL60" s="119"/>
      <c r="AGM60" s="119"/>
      <c r="AGN60" s="119"/>
      <c r="AGO60" s="119"/>
      <c r="AGP60" s="119"/>
      <c r="AGQ60" s="119"/>
      <c r="AGR60" s="119"/>
      <c r="AGS60" s="119"/>
      <c r="AGT60" s="119"/>
      <c r="AGU60" s="119"/>
      <c r="AGV60" s="119"/>
      <c r="AGW60" s="119"/>
      <c r="AGX60" s="119"/>
      <c r="AGY60" s="119"/>
      <c r="AGZ60" s="119"/>
      <c r="AHA60" s="119"/>
      <c r="AHB60" s="119"/>
      <c r="AHC60" s="119"/>
      <c r="AHD60" s="119"/>
      <c r="AHE60" s="119"/>
      <c r="AHF60" s="119"/>
      <c r="AHG60" s="119"/>
      <c r="AHH60" s="119"/>
      <c r="AHI60" s="119"/>
      <c r="AHJ60" s="119"/>
      <c r="AHK60" s="119"/>
      <c r="AHL60" s="119"/>
      <c r="AHM60" s="119"/>
      <c r="AHN60" s="119"/>
      <c r="AHO60" s="119"/>
      <c r="AHP60" s="119"/>
      <c r="AHQ60" s="119"/>
      <c r="AHR60" s="119"/>
      <c r="AHS60" s="119"/>
      <c r="AHT60" s="119"/>
      <c r="AHU60" s="119"/>
      <c r="AHV60" s="119"/>
      <c r="AHW60" s="119"/>
      <c r="AHX60" s="119"/>
      <c r="AHY60" s="119"/>
      <c r="AHZ60" s="119"/>
      <c r="AIA60" s="119"/>
      <c r="AIB60" s="119"/>
      <c r="AIC60" s="119"/>
      <c r="AID60" s="119"/>
      <c r="AIE60" s="119"/>
      <c r="AIF60" s="119"/>
      <c r="AIG60" s="119"/>
      <c r="AIH60" s="119"/>
      <c r="AII60" s="119"/>
      <c r="AIJ60" s="119"/>
      <c r="AIK60" s="119"/>
      <c r="AIL60" s="119"/>
      <c r="AIM60" s="119"/>
      <c r="AIN60" s="119"/>
      <c r="AIO60" s="119"/>
      <c r="AIP60" s="119"/>
      <c r="AIQ60" s="119"/>
      <c r="AIR60" s="119"/>
      <c r="AIS60" s="119"/>
      <c r="AIT60" s="119"/>
      <c r="AIU60" s="119"/>
      <c r="AIV60" s="119"/>
      <c r="AIW60" s="119"/>
      <c r="AIX60" s="119"/>
      <c r="AIY60" s="119"/>
      <c r="AIZ60" s="119"/>
      <c r="AJA60" s="119"/>
      <c r="AJB60" s="119"/>
      <c r="AJC60" s="119"/>
      <c r="AJD60" s="119"/>
      <c r="AJE60" s="119"/>
      <c r="AJF60" s="119"/>
      <c r="AJG60" s="119"/>
      <c r="AJH60" s="119"/>
      <c r="AJI60" s="119"/>
      <c r="AJJ60" s="119"/>
      <c r="AJK60" s="119"/>
      <c r="AJL60" s="119"/>
      <c r="AJM60" s="119"/>
      <c r="AJN60" s="119"/>
      <c r="AJO60" s="119"/>
      <c r="AJP60" s="119"/>
      <c r="AJQ60" s="119"/>
      <c r="AJR60" s="119"/>
      <c r="AJS60" s="119"/>
      <c r="AJT60" s="119"/>
      <c r="AJU60" s="119"/>
      <c r="AJV60" s="119"/>
      <c r="AJW60" s="119"/>
      <c r="AJX60" s="119"/>
      <c r="AJY60" s="119"/>
      <c r="AJZ60" s="119"/>
      <c r="AKA60" s="119"/>
      <c r="AKB60" s="119"/>
      <c r="AKC60" s="119"/>
      <c r="AKD60" s="119"/>
      <c r="AKE60" s="119"/>
      <c r="AKF60" s="119"/>
      <c r="AKG60" s="119"/>
      <c r="AKH60" s="119"/>
      <c r="AKI60" s="119"/>
      <c r="AKJ60" s="119"/>
      <c r="AKK60" s="119"/>
      <c r="AKL60" s="119"/>
      <c r="AKM60" s="119"/>
      <c r="AKN60" s="119"/>
      <c r="AKO60" s="119"/>
      <c r="AKP60" s="119"/>
      <c r="AKQ60" s="119"/>
      <c r="AKR60" s="119"/>
      <c r="AKS60" s="119"/>
      <c r="AKT60" s="119"/>
      <c r="AKU60" s="119"/>
      <c r="AKV60" s="119"/>
      <c r="AKW60" s="119"/>
      <c r="AKX60" s="119"/>
      <c r="AKY60" s="119"/>
      <c r="AKZ60" s="119"/>
      <c r="ALA60" s="119"/>
      <c r="ALB60" s="119"/>
      <c r="ALC60" s="119"/>
      <c r="ALD60" s="119"/>
      <c r="ALE60" s="119"/>
      <c r="ALF60" s="119"/>
      <c r="ALG60" s="119"/>
      <c r="ALH60" s="119"/>
      <c r="ALI60" s="119"/>
      <c r="ALJ60" s="119"/>
      <c r="ALK60" s="119"/>
      <c r="ALL60" s="119"/>
      <c r="ALM60" s="119"/>
      <c r="ALN60" s="119"/>
      <c r="ALO60" s="119"/>
      <c r="ALP60" s="119"/>
      <c r="ALQ60" s="119"/>
      <c r="ALR60" s="119"/>
      <c r="ALS60" s="119"/>
      <c r="ALT60" s="119"/>
      <c r="ALU60" s="119"/>
      <c r="ALV60" s="119"/>
      <c r="ALW60" s="119"/>
      <c r="ALX60" s="119"/>
      <c r="ALY60" s="119"/>
      <c r="ALZ60" s="119"/>
      <c r="AMA60" s="119"/>
      <c r="AMB60" s="119"/>
      <c r="AMC60" s="119"/>
      <c r="AMD60" s="119"/>
      <c r="AME60" s="119"/>
      <c r="AMF60" s="119"/>
      <c r="AMG60" s="119"/>
      <c r="AMH60" s="119"/>
      <c r="AMI60" s="119"/>
      <c r="AMJ60" s="119"/>
      <c r="AMK60" s="119"/>
    </row>
    <row r="61" spans="1:1025" ht="35.25" customHeight="1" x14ac:dyDescent="0.25">
      <c r="A61" s="86" t="s">
        <v>176</v>
      </c>
      <c r="B61" s="86" t="s">
        <v>177</v>
      </c>
      <c r="C61" s="87" t="s">
        <v>62</v>
      </c>
      <c r="D61" s="88" t="s">
        <v>178</v>
      </c>
      <c r="E61" s="85"/>
      <c r="F61" s="39"/>
      <c r="G61" s="89">
        <f>G62</f>
        <v>79785</v>
      </c>
      <c r="H61" s="89">
        <f t="shared" ref="H61:J61" si="10">H62</f>
        <v>0</v>
      </c>
      <c r="I61" s="89">
        <f t="shared" si="10"/>
        <v>79785</v>
      </c>
      <c r="J61" s="89">
        <f t="shared" si="10"/>
        <v>79785</v>
      </c>
      <c r="K61" s="23"/>
    </row>
    <row r="62" spans="1:1025" ht="61.5" customHeight="1" x14ac:dyDescent="0.25">
      <c r="A62" s="75"/>
      <c r="B62" s="75"/>
      <c r="C62" s="75"/>
      <c r="D62" s="76"/>
      <c r="E62" s="76" t="str">
        <f>E17</f>
        <v>Програма розвитку охорони здоров’я   Білозірської сільської територіальної громади на 2021-2025 роки (зі змінами)</v>
      </c>
      <c r="F62" s="43" t="s">
        <v>206</v>
      </c>
      <c r="G62" s="16">
        <f t="shared" ref="G62" si="11">H62+I62</f>
        <v>79785</v>
      </c>
      <c r="H62" s="70">
        <v>0</v>
      </c>
      <c r="I62" s="22">
        <v>79785</v>
      </c>
      <c r="J62" s="70">
        <f>I62</f>
        <v>79785</v>
      </c>
      <c r="K62" s="23"/>
    </row>
    <row r="63" spans="1:1025" ht="51.75" customHeight="1" x14ac:dyDescent="0.25">
      <c r="A63" s="69" t="s">
        <v>136</v>
      </c>
      <c r="B63" s="13">
        <v>7680</v>
      </c>
      <c r="C63" s="69" t="s">
        <v>62</v>
      </c>
      <c r="D63" s="9" t="s">
        <v>137</v>
      </c>
      <c r="E63" s="12" t="s">
        <v>138</v>
      </c>
      <c r="F63" s="33" t="s">
        <v>174</v>
      </c>
      <c r="G63" s="3">
        <f t="shared" si="8"/>
        <v>14500</v>
      </c>
      <c r="H63" s="21">
        <v>14500</v>
      </c>
      <c r="I63" s="22">
        <v>0</v>
      </c>
      <c r="J63" s="21">
        <v>0</v>
      </c>
      <c r="K63" s="23"/>
    </row>
    <row r="64" spans="1:1025" s="17" customFormat="1" ht="28.5" customHeight="1" x14ac:dyDescent="0.25">
      <c r="A64" s="11"/>
      <c r="B64" s="11">
        <v>8000</v>
      </c>
      <c r="C64" s="26"/>
      <c r="D64" s="18" t="s">
        <v>116</v>
      </c>
      <c r="E64" s="20"/>
      <c r="F64" s="34"/>
      <c r="G64" s="3">
        <f>G65+G67+G68+G70</f>
        <v>3058591</v>
      </c>
      <c r="H64" s="3">
        <f>H65+H67+H68+H70</f>
        <v>894688</v>
      </c>
      <c r="I64" s="3">
        <f>I65+I67+I68+I70</f>
        <v>2163903</v>
      </c>
      <c r="J64" s="3">
        <f>J65+J67+J68+J70</f>
        <v>2163903</v>
      </c>
      <c r="K64" s="27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5"/>
      <c r="BQ64" s="5"/>
      <c r="BR64" s="5"/>
      <c r="BS64" s="5"/>
      <c r="BT64" s="5"/>
      <c r="BU64" s="5"/>
      <c r="BV64" s="5"/>
      <c r="BW64" s="5"/>
      <c r="BX64" s="5"/>
      <c r="BY64" s="5"/>
      <c r="BZ64" s="5"/>
      <c r="CA64" s="5"/>
      <c r="CB64" s="5"/>
      <c r="CC64" s="5"/>
      <c r="CD64" s="5"/>
      <c r="CE64" s="5"/>
      <c r="CF64" s="5"/>
      <c r="CG64" s="5"/>
      <c r="CH64" s="5"/>
      <c r="CI64" s="5"/>
      <c r="CJ64" s="5"/>
      <c r="CK64" s="5"/>
      <c r="CL64" s="5"/>
      <c r="CM64" s="5"/>
      <c r="CN64" s="5"/>
      <c r="CO64" s="5"/>
      <c r="CP64" s="5"/>
      <c r="CQ64" s="5"/>
      <c r="CR64" s="5"/>
      <c r="CS64" s="5"/>
      <c r="CT64" s="5"/>
      <c r="CU64" s="5"/>
      <c r="CV64" s="5"/>
      <c r="CW64" s="5"/>
      <c r="CX64" s="5"/>
      <c r="CY64" s="5"/>
      <c r="CZ64" s="5"/>
      <c r="DA64" s="5"/>
      <c r="DB64" s="5"/>
      <c r="DC64" s="5"/>
      <c r="DD64" s="5"/>
      <c r="DE64" s="5"/>
      <c r="DF64" s="5"/>
      <c r="DG64" s="5"/>
      <c r="DH64" s="5"/>
      <c r="DI64" s="5"/>
      <c r="DJ64" s="5"/>
      <c r="DK64" s="5"/>
      <c r="DL64" s="5"/>
      <c r="DM64" s="5"/>
      <c r="DN64" s="5"/>
      <c r="DO64" s="5"/>
      <c r="DP64" s="5"/>
      <c r="DQ64" s="5"/>
      <c r="DR64" s="5"/>
      <c r="DS64" s="5"/>
      <c r="DT64" s="5"/>
      <c r="DU64" s="5"/>
      <c r="DV64" s="5"/>
      <c r="DW64" s="5"/>
      <c r="DX64" s="5"/>
      <c r="DY64" s="5"/>
      <c r="DZ64" s="5"/>
      <c r="EA64" s="5"/>
      <c r="EB64" s="5"/>
      <c r="EC64" s="5"/>
      <c r="ED64" s="5"/>
      <c r="EE64" s="5"/>
      <c r="EF64" s="5"/>
      <c r="EG64" s="5"/>
      <c r="EH64" s="5"/>
      <c r="EI64" s="5"/>
      <c r="EJ64" s="5"/>
      <c r="EK64" s="5"/>
      <c r="EL64" s="5"/>
      <c r="EM64" s="5"/>
      <c r="EN64" s="5"/>
      <c r="EO64" s="5"/>
      <c r="EP64" s="5"/>
      <c r="EQ64" s="5"/>
      <c r="ER64" s="5"/>
      <c r="ES64" s="5"/>
      <c r="ET64" s="5"/>
      <c r="EU64" s="5"/>
      <c r="EV64" s="5"/>
      <c r="EW64" s="5"/>
      <c r="EX64" s="5"/>
      <c r="EY64" s="5"/>
      <c r="EZ64" s="5"/>
      <c r="FA64" s="5"/>
      <c r="FB64" s="5"/>
      <c r="FC64" s="5"/>
      <c r="FD64" s="5"/>
      <c r="FE64" s="5"/>
      <c r="FF64" s="5"/>
      <c r="FG64" s="5"/>
      <c r="FH64" s="5"/>
      <c r="FI64" s="5"/>
      <c r="FJ64" s="5"/>
      <c r="FK64" s="5"/>
      <c r="FL64" s="5"/>
      <c r="FM64" s="5"/>
      <c r="FN64" s="5"/>
      <c r="FO64" s="5"/>
      <c r="FP64" s="5"/>
      <c r="FQ64" s="5"/>
      <c r="FR64" s="5"/>
      <c r="FS64" s="5"/>
      <c r="FT64" s="5"/>
      <c r="FU64" s="5"/>
      <c r="FV64" s="5"/>
      <c r="FW64" s="5"/>
      <c r="FX64" s="5"/>
      <c r="FY64" s="5"/>
      <c r="FZ64" s="5"/>
      <c r="GA64" s="5"/>
      <c r="GB64" s="5"/>
      <c r="GC64" s="5"/>
      <c r="GD64" s="5"/>
      <c r="GE64" s="5"/>
      <c r="GF64" s="5"/>
      <c r="GG64" s="5"/>
      <c r="GH64" s="5"/>
      <c r="GI64" s="5"/>
      <c r="GJ64" s="5"/>
      <c r="GK64" s="5"/>
      <c r="GL64" s="5"/>
      <c r="GM64" s="5"/>
      <c r="GN64" s="5"/>
      <c r="GO64" s="5"/>
      <c r="GP64" s="5"/>
      <c r="GQ64" s="5"/>
      <c r="GR64" s="5"/>
      <c r="GS64" s="5"/>
      <c r="GT64" s="5"/>
      <c r="GU64" s="5"/>
      <c r="GV64" s="5"/>
      <c r="GW64" s="5"/>
      <c r="GX64" s="5"/>
      <c r="GY64" s="5"/>
      <c r="GZ64" s="5"/>
      <c r="HA64" s="5"/>
      <c r="HB64" s="5"/>
      <c r="HC64" s="5"/>
      <c r="HD64" s="5"/>
      <c r="HE64" s="5"/>
      <c r="HF64" s="5"/>
      <c r="HG64" s="5"/>
      <c r="HH64" s="5"/>
      <c r="HI64" s="5"/>
      <c r="HJ64" s="5"/>
      <c r="HK64" s="5"/>
      <c r="HL64" s="5"/>
      <c r="HM64" s="5"/>
      <c r="HN64" s="5"/>
      <c r="HO64" s="5"/>
      <c r="HP64" s="5"/>
      <c r="HQ64" s="5"/>
      <c r="HR64" s="5"/>
      <c r="HS64" s="5"/>
      <c r="HT64" s="5"/>
      <c r="HU64" s="5"/>
      <c r="HV64" s="5"/>
      <c r="HW64" s="5"/>
      <c r="HX64" s="5"/>
      <c r="HY64" s="5"/>
      <c r="HZ64" s="5"/>
      <c r="IA64" s="5"/>
      <c r="IB64" s="5"/>
      <c r="IC64" s="5"/>
      <c r="ID64" s="5"/>
      <c r="IE64" s="5"/>
      <c r="IF64" s="5"/>
      <c r="IG64" s="5"/>
      <c r="IH64" s="5"/>
      <c r="II64" s="5"/>
      <c r="IJ64" s="5"/>
      <c r="IK64" s="5"/>
      <c r="IL64" s="5"/>
      <c r="IM64" s="5"/>
      <c r="IN64" s="5"/>
      <c r="IO64" s="5"/>
      <c r="IP64" s="5"/>
      <c r="IQ64" s="5"/>
      <c r="IR64" s="5"/>
      <c r="IS64" s="5"/>
      <c r="IT64" s="5"/>
      <c r="IU64" s="5"/>
      <c r="IV64" s="5"/>
      <c r="IW64" s="5"/>
      <c r="IX64" s="5"/>
      <c r="IY64" s="5"/>
      <c r="IZ64" s="5"/>
      <c r="JA64" s="5"/>
      <c r="JB64" s="5"/>
      <c r="JC64" s="5"/>
      <c r="JD64" s="5"/>
      <c r="JE64" s="5"/>
      <c r="JF64" s="5"/>
      <c r="JG64" s="5"/>
      <c r="JH64" s="5"/>
      <c r="JI64" s="5"/>
      <c r="JJ64" s="5"/>
      <c r="JK64" s="5"/>
      <c r="JL64" s="5"/>
      <c r="JM64" s="5"/>
      <c r="JN64" s="5"/>
      <c r="JO64" s="5"/>
      <c r="JP64" s="5"/>
      <c r="JQ64" s="5"/>
      <c r="JR64" s="5"/>
      <c r="JS64" s="5"/>
      <c r="JT64" s="5"/>
      <c r="JU64" s="5"/>
      <c r="JV64" s="5"/>
      <c r="JW64" s="5"/>
      <c r="JX64" s="5"/>
      <c r="JY64" s="5"/>
      <c r="JZ64" s="5"/>
      <c r="KA64" s="5"/>
      <c r="KB64" s="5"/>
      <c r="KC64" s="5"/>
      <c r="KD64" s="5"/>
      <c r="KE64" s="5"/>
      <c r="KF64" s="5"/>
      <c r="KG64" s="5"/>
      <c r="KH64" s="5"/>
      <c r="KI64" s="5"/>
      <c r="KJ64" s="5"/>
      <c r="KK64" s="5"/>
      <c r="KL64" s="5"/>
      <c r="KM64" s="5"/>
      <c r="KN64" s="5"/>
      <c r="KO64" s="5"/>
      <c r="KP64" s="5"/>
      <c r="KQ64" s="5"/>
      <c r="KR64" s="5"/>
      <c r="KS64" s="5"/>
      <c r="KT64" s="5"/>
      <c r="KU64" s="5"/>
      <c r="KV64" s="5"/>
      <c r="KW64" s="5"/>
      <c r="KX64" s="5"/>
      <c r="KY64" s="5"/>
      <c r="KZ64" s="5"/>
      <c r="LA64" s="5"/>
      <c r="LB64" s="5"/>
      <c r="LC64" s="5"/>
      <c r="LD64" s="5"/>
      <c r="LE64" s="5"/>
      <c r="LF64" s="5"/>
      <c r="LG64" s="5"/>
      <c r="LH64" s="5"/>
      <c r="LI64" s="5"/>
      <c r="LJ64" s="5"/>
      <c r="LK64" s="5"/>
      <c r="LL64" s="5"/>
      <c r="LM64" s="5"/>
      <c r="LN64" s="5"/>
      <c r="LO64" s="5"/>
      <c r="LP64" s="5"/>
      <c r="LQ64" s="5"/>
      <c r="LR64" s="5"/>
      <c r="LS64" s="5"/>
      <c r="LT64" s="5"/>
      <c r="LU64" s="5"/>
      <c r="LV64" s="5"/>
      <c r="LW64" s="5"/>
      <c r="LX64" s="5"/>
      <c r="LY64" s="5"/>
      <c r="LZ64" s="5"/>
      <c r="MA64" s="5"/>
      <c r="MB64" s="5"/>
      <c r="MC64" s="5"/>
      <c r="MD64" s="5"/>
      <c r="ME64" s="5"/>
      <c r="MF64" s="5"/>
      <c r="MG64" s="5"/>
      <c r="MH64" s="5"/>
      <c r="MI64" s="5"/>
      <c r="MJ64" s="5"/>
      <c r="MK64" s="5"/>
      <c r="ML64" s="5"/>
      <c r="MM64" s="5"/>
      <c r="MN64" s="5"/>
      <c r="MO64" s="5"/>
      <c r="MP64" s="5"/>
      <c r="MQ64" s="5"/>
      <c r="MR64" s="5"/>
      <c r="MS64" s="5"/>
      <c r="MT64" s="5"/>
      <c r="MU64" s="5"/>
      <c r="MV64" s="5"/>
      <c r="MW64" s="5"/>
      <c r="MX64" s="5"/>
      <c r="MY64" s="5"/>
      <c r="MZ64" s="5"/>
      <c r="NA64" s="5"/>
      <c r="NB64" s="5"/>
      <c r="NC64" s="5"/>
      <c r="ND64" s="5"/>
      <c r="NE64" s="5"/>
      <c r="NF64" s="5"/>
      <c r="NG64" s="5"/>
      <c r="NH64" s="5"/>
      <c r="NI64" s="5"/>
      <c r="NJ64" s="5"/>
      <c r="NK64" s="5"/>
      <c r="NL64" s="5"/>
      <c r="NM64" s="5"/>
      <c r="NN64" s="5"/>
      <c r="NO64" s="5"/>
      <c r="NP64" s="5"/>
      <c r="NQ64" s="5"/>
      <c r="NR64" s="5"/>
      <c r="NS64" s="5"/>
      <c r="NT64" s="5"/>
      <c r="NU64" s="5"/>
      <c r="NV64" s="5"/>
      <c r="NW64" s="5"/>
      <c r="NX64" s="5"/>
      <c r="NY64" s="5"/>
      <c r="NZ64" s="5"/>
      <c r="OA64" s="5"/>
      <c r="OB64" s="5"/>
      <c r="OC64" s="5"/>
      <c r="OD64" s="5"/>
      <c r="OE64" s="5"/>
      <c r="OF64" s="5"/>
      <c r="OG64" s="5"/>
      <c r="OH64" s="5"/>
      <c r="OI64" s="5"/>
      <c r="OJ64" s="5"/>
      <c r="OK64" s="5"/>
      <c r="OL64" s="5"/>
      <c r="OM64" s="5"/>
      <c r="ON64" s="5"/>
      <c r="OO64" s="5"/>
      <c r="OP64" s="5"/>
      <c r="OQ64" s="5"/>
      <c r="OR64" s="5"/>
      <c r="OS64" s="5"/>
      <c r="OT64" s="5"/>
      <c r="OU64" s="5"/>
      <c r="OV64" s="5"/>
      <c r="OW64" s="5"/>
      <c r="OX64" s="5"/>
      <c r="OY64" s="5"/>
      <c r="OZ64" s="5"/>
      <c r="PA64" s="5"/>
      <c r="PB64" s="5"/>
      <c r="PC64" s="5"/>
      <c r="PD64" s="5"/>
      <c r="PE64" s="5"/>
      <c r="PF64" s="5"/>
      <c r="PG64" s="5"/>
      <c r="PH64" s="5"/>
      <c r="PI64" s="5"/>
      <c r="PJ64" s="5"/>
      <c r="PK64" s="5"/>
      <c r="PL64" s="5"/>
      <c r="PM64" s="5"/>
      <c r="PN64" s="5"/>
      <c r="PO64" s="5"/>
      <c r="PP64" s="5"/>
      <c r="PQ64" s="5"/>
      <c r="PR64" s="5"/>
      <c r="PS64" s="5"/>
      <c r="PT64" s="5"/>
      <c r="PU64" s="5"/>
      <c r="PV64" s="5"/>
      <c r="PW64" s="5"/>
      <c r="PX64" s="5"/>
      <c r="PY64" s="5"/>
      <c r="PZ64" s="5"/>
      <c r="QA64" s="5"/>
      <c r="QB64" s="5"/>
      <c r="QC64" s="5"/>
      <c r="QD64" s="5"/>
      <c r="QE64" s="5"/>
      <c r="QF64" s="5"/>
      <c r="QG64" s="5"/>
      <c r="QH64" s="5"/>
      <c r="QI64" s="5"/>
      <c r="QJ64" s="5"/>
      <c r="QK64" s="5"/>
      <c r="QL64" s="5"/>
      <c r="QM64" s="5"/>
      <c r="QN64" s="5"/>
      <c r="QO64" s="5"/>
      <c r="QP64" s="5"/>
      <c r="QQ64" s="5"/>
      <c r="QR64" s="5"/>
      <c r="QS64" s="5"/>
      <c r="QT64" s="5"/>
      <c r="QU64" s="5"/>
      <c r="QV64" s="5"/>
      <c r="QW64" s="5"/>
      <c r="QX64" s="5"/>
      <c r="QY64" s="5"/>
      <c r="QZ64" s="5"/>
      <c r="RA64" s="5"/>
      <c r="RB64" s="5"/>
      <c r="RC64" s="5"/>
      <c r="RD64" s="5"/>
      <c r="RE64" s="5"/>
      <c r="RF64" s="5"/>
      <c r="RG64" s="5"/>
      <c r="RH64" s="5"/>
      <c r="RI64" s="5"/>
      <c r="RJ64" s="5"/>
      <c r="RK64" s="5"/>
      <c r="RL64" s="5"/>
      <c r="RM64" s="5"/>
      <c r="RN64" s="5"/>
      <c r="RO64" s="5"/>
      <c r="RP64" s="5"/>
      <c r="RQ64" s="5"/>
      <c r="RR64" s="5"/>
      <c r="RS64" s="5"/>
      <c r="RT64" s="5"/>
      <c r="RU64" s="5"/>
      <c r="RV64" s="5"/>
      <c r="RW64" s="5"/>
      <c r="RX64" s="5"/>
      <c r="RY64" s="5"/>
      <c r="RZ64" s="5"/>
      <c r="SA64" s="5"/>
      <c r="SB64" s="5"/>
      <c r="SC64" s="5"/>
      <c r="SD64" s="5"/>
      <c r="SE64" s="5"/>
      <c r="SF64" s="5"/>
      <c r="SG64" s="5"/>
      <c r="SH64" s="5"/>
      <c r="SI64" s="5"/>
      <c r="SJ64" s="5"/>
      <c r="SK64" s="5"/>
      <c r="SL64" s="5"/>
      <c r="SM64" s="5"/>
      <c r="SN64" s="5"/>
      <c r="SO64" s="5"/>
      <c r="SP64" s="5"/>
      <c r="SQ64" s="5"/>
      <c r="SR64" s="5"/>
      <c r="SS64" s="5"/>
      <c r="ST64" s="5"/>
      <c r="SU64" s="5"/>
      <c r="SV64" s="5"/>
      <c r="SW64" s="5"/>
      <c r="SX64" s="5"/>
      <c r="SY64" s="5"/>
      <c r="SZ64" s="5"/>
      <c r="TA64" s="5"/>
      <c r="TB64" s="5"/>
      <c r="TC64" s="5"/>
      <c r="TD64" s="5"/>
      <c r="TE64" s="5"/>
      <c r="TF64" s="5"/>
      <c r="TG64" s="5"/>
      <c r="TH64" s="5"/>
      <c r="TI64" s="5"/>
      <c r="TJ64" s="5"/>
      <c r="TK64" s="5"/>
      <c r="TL64" s="5"/>
      <c r="TM64" s="5"/>
      <c r="TN64" s="5"/>
      <c r="TO64" s="5"/>
      <c r="TP64" s="5"/>
      <c r="TQ64" s="5"/>
      <c r="TR64" s="5"/>
      <c r="TS64" s="5"/>
      <c r="TT64" s="5"/>
      <c r="TU64" s="5"/>
      <c r="TV64" s="5"/>
      <c r="TW64" s="5"/>
      <c r="TX64" s="5"/>
      <c r="TY64" s="5"/>
      <c r="TZ64" s="5"/>
      <c r="UA64" s="5"/>
      <c r="UB64" s="5"/>
      <c r="UC64" s="5"/>
      <c r="UD64" s="5"/>
      <c r="UE64" s="5"/>
      <c r="UF64" s="5"/>
      <c r="UG64" s="5"/>
      <c r="UH64" s="5"/>
      <c r="UI64" s="5"/>
      <c r="UJ64" s="5"/>
      <c r="UK64" s="5"/>
      <c r="UL64" s="5"/>
      <c r="UM64" s="5"/>
      <c r="UN64" s="5"/>
      <c r="UO64" s="5"/>
      <c r="UP64" s="5"/>
      <c r="UQ64" s="5"/>
      <c r="UR64" s="5"/>
      <c r="US64" s="5"/>
      <c r="UT64" s="5"/>
      <c r="UU64" s="5"/>
      <c r="UV64" s="5"/>
      <c r="UW64" s="5"/>
      <c r="UX64" s="5"/>
      <c r="UY64" s="5"/>
      <c r="UZ64" s="5"/>
      <c r="VA64" s="5"/>
      <c r="VB64" s="5"/>
      <c r="VC64" s="5"/>
      <c r="VD64" s="5"/>
      <c r="VE64" s="5"/>
      <c r="VF64" s="5"/>
      <c r="VG64" s="5"/>
      <c r="VH64" s="5"/>
      <c r="VI64" s="5"/>
      <c r="VJ64" s="5"/>
      <c r="VK64" s="5"/>
      <c r="VL64" s="5"/>
      <c r="VM64" s="5"/>
      <c r="VN64" s="5"/>
      <c r="VO64" s="5"/>
      <c r="VP64" s="5"/>
      <c r="VQ64" s="5"/>
      <c r="VR64" s="5"/>
      <c r="VS64" s="5"/>
      <c r="VT64" s="5"/>
      <c r="VU64" s="5"/>
      <c r="VV64" s="5"/>
      <c r="VW64" s="5"/>
      <c r="VX64" s="5"/>
      <c r="VY64" s="5"/>
      <c r="VZ64" s="5"/>
      <c r="WA64" s="5"/>
      <c r="WB64" s="5"/>
      <c r="WC64" s="5"/>
      <c r="WD64" s="5"/>
      <c r="WE64" s="5"/>
      <c r="WF64" s="5"/>
      <c r="WG64" s="5"/>
      <c r="WH64" s="5"/>
      <c r="WI64" s="5"/>
      <c r="WJ64" s="5"/>
      <c r="WK64" s="5"/>
      <c r="WL64" s="5"/>
      <c r="WM64" s="5"/>
      <c r="WN64" s="5"/>
      <c r="WO64" s="5"/>
      <c r="WP64" s="5"/>
      <c r="WQ64" s="5"/>
      <c r="WR64" s="5"/>
      <c r="WS64" s="5"/>
      <c r="WT64" s="5"/>
      <c r="WU64" s="5"/>
      <c r="WV64" s="5"/>
      <c r="WW64" s="5"/>
      <c r="WX64" s="5"/>
      <c r="WY64" s="5"/>
      <c r="WZ64" s="5"/>
      <c r="XA64" s="5"/>
      <c r="XB64" s="5"/>
      <c r="XC64" s="5"/>
      <c r="XD64" s="5"/>
      <c r="XE64" s="5"/>
      <c r="XF64" s="5"/>
      <c r="XG64" s="5"/>
      <c r="XH64" s="5"/>
      <c r="XI64" s="5"/>
      <c r="XJ64" s="5"/>
      <c r="XK64" s="5"/>
      <c r="XL64" s="5"/>
      <c r="XM64" s="5"/>
      <c r="XN64" s="5"/>
      <c r="XO64" s="5"/>
      <c r="XP64" s="5"/>
      <c r="XQ64" s="5"/>
      <c r="XR64" s="5"/>
      <c r="XS64" s="5"/>
      <c r="XT64" s="5"/>
      <c r="XU64" s="5"/>
      <c r="XV64" s="5"/>
      <c r="XW64" s="5"/>
      <c r="XX64" s="5"/>
      <c r="XY64" s="5"/>
      <c r="XZ64" s="5"/>
      <c r="YA64" s="5"/>
      <c r="YB64" s="5"/>
      <c r="YC64" s="5"/>
      <c r="YD64" s="5"/>
      <c r="YE64" s="5"/>
      <c r="YF64" s="5"/>
      <c r="YG64" s="5"/>
      <c r="YH64" s="5"/>
      <c r="YI64" s="5"/>
      <c r="YJ64" s="5"/>
      <c r="YK64" s="5"/>
      <c r="YL64" s="5"/>
      <c r="YM64" s="5"/>
      <c r="YN64" s="5"/>
      <c r="YO64" s="5"/>
      <c r="YP64" s="5"/>
      <c r="YQ64" s="5"/>
      <c r="YR64" s="5"/>
      <c r="YS64" s="5"/>
      <c r="YT64" s="5"/>
      <c r="YU64" s="5"/>
      <c r="YV64" s="5"/>
      <c r="YW64" s="5"/>
      <c r="YX64" s="5"/>
      <c r="YY64" s="5"/>
      <c r="YZ64" s="5"/>
      <c r="ZA64" s="5"/>
      <c r="ZB64" s="5"/>
      <c r="ZC64" s="5"/>
      <c r="ZD64" s="5"/>
      <c r="ZE64" s="5"/>
      <c r="ZF64" s="5"/>
      <c r="ZG64" s="5"/>
      <c r="ZH64" s="5"/>
      <c r="ZI64" s="5"/>
      <c r="ZJ64" s="5"/>
      <c r="ZK64" s="5"/>
      <c r="ZL64" s="5"/>
      <c r="ZM64" s="5"/>
      <c r="ZN64" s="5"/>
      <c r="ZO64" s="5"/>
      <c r="ZP64" s="5"/>
      <c r="ZQ64" s="5"/>
      <c r="ZR64" s="5"/>
      <c r="ZS64" s="5"/>
      <c r="ZT64" s="5"/>
      <c r="ZU64" s="5"/>
      <c r="ZV64" s="5"/>
      <c r="ZW64" s="5"/>
      <c r="ZX64" s="5"/>
      <c r="ZY64" s="5"/>
      <c r="ZZ64" s="5"/>
      <c r="AAA64" s="5"/>
      <c r="AAB64" s="5"/>
      <c r="AAC64" s="5"/>
      <c r="AAD64" s="5"/>
      <c r="AAE64" s="5"/>
      <c r="AAF64" s="5"/>
      <c r="AAG64" s="5"/>
      <c r="AAH64" s="5"/>
      <c r="AAI64" s="5"/>
      <c r="AAJ64" s="5"/>
      <c r="AAK64" s="5"/>
      <c r="AAL64" s="5"/>
      <c r="AAM64" s="5"/>
      <c r="AAN64" s="5"/>
      <c r="AAO64" s="5"/>
      <c r="AAP64" s="5"/>
      <c r="AAQ64" s="5"/>
      <c r="AAR64" s="5"/>
      <c r="AAS64" s="5"/>
      <c r="AAT64" s="5"/>
      <c r="AAU64" s="5"/>
      <c r="AAV64" s="5"/>
      <c r="AAW64" s="5"/>
      <c r="AAX64" s="5"/>
      <c r="AAY64" s="5"/>
      <c r="AAZ64" s="5"/>
      <c r="ABA64" s="5"/>
      <c r="ABB64" s="5"/>
      <c r="ABC64" s="5"/>
      <c r="ABD64" s="5"/>
      <c r="ABE64" s="5"/>
      <c r="ABF64" s="5"/>
      <c r="ABG64" s="5"/>
      <c r="ABH64" s="5"/>
      <c r="ABI64" s="5"/>
      <c r="ABJ64" s="5"/>
      <c r="ABK64" s="5"/>
      <c r="ABL64" s="5"/>
      <c r="ABM64" s="5"/>
      <c r="ABN64" s="5"/>
      <c r="ABO64" s="5"/>
      <c r="ABP64" s="5"/>
      <c r="ABQ64" s="5"/>
      <c r="ABR64" s="5"/>
      <c r="ABS64" s="5"/>
      <c r="ABT64" s="5"/>
      <c r="ABU64" s="5"/>
      <c r="ABV64" s="5"/>
      <c r="ABW64" s="5"/>
      <c r="ABX64" s="5"/>
      <c r="ABY64" s="5"/>
      <c r="ABZ64" s="5"/>
      <c r="ACA64" s="5"/>
      <c r="ACB64" s="5"/>
      <c r="ACC64" s="5"/>
      <c r="ACD64" s="5"/>
      <c r="ACE64" s="5"/>
      <c r="ACF64" s="5"/>
      <c r="ACG64" s="5"/>
      <c r="ACH64" s="5"/>
      <c r="ACI64" s="5"/>
      <c r="ACJ64" s="5"/>
      <c r="ACK64" s="5"/>
      <c r="ACL64" s="5"/>
      <c r="ACM64" s="5"/>
      <c r="ACN64" s="5"/>
      <c r="ACO64" s="5"/>
      <c r="ACP64" s="5"/>
      <c r="ACQ64" s="5"/>
      <c r="ACR64" s="5"/>
      <c r="ACS64" s="5"/>
      <c r="ACT64" s="5"/>
      <c r="ACU64" s="5"/>
      <c r="ACV64" s="5"/>
      <c r="ACW64" s="5"/>
      <c r="ACX64" s="5"/>
      <c r="ACY64" s="5"/>
      <c r="ACZ64" s="5"/>
      <c r="ADA64" s="5"/>
      <c r="ADB64" s="5"/>
      <c r="ADC64" s="5"/>
      <c r="ADD64" s="5"/>
      <c r="ADE64" s="5"/>
      <c r="ADF64" s="5"/>
      <c r="ADG64" s="5"/>
      <c r="ADH64" s="5"/>
      <c r="ADI64" s="5"/>
      <c r="ADJ64" s="5"/>
      <c r="ADK64" s="5"/>
      <c r="ADL64" s="5"/>
      <c r="ADM64" s="5"/>
      <c r="ADN64" s="5"/>
      <c r="ADO64" s="5"/>
      <c r="ADP64" s="5"/>
      <c r="ADQ64" s="5"/>
      <c r="ADR64" s="5"/>
      <c r="ADS64" s="5"/>
      <c r="ADT64" s="5"/>
      <c r="ADU64" s="5"/>
      <c r="ADV64" s="5"/>
      <c r="ADW64" s="5"/>
      <c r="ADX64" s="5"/>
      <c r="ADY64" s="5"/>
      <c r="ADZ64" s="5"/>
      <c r="AEA64" s="5"/>
      <c r="AEB64" s="5"/>
      <c r="AEC64" s="5"/>
      <c r="AED64" s="5"/>
      <c r="AEE64" s="5"/>
      <c r="AEF64" s="5"/>
      <c r="AEG64" s="5"/>
      <c r="AEH64" s="5"/>
      <c r="AEI64" s="5"/>
      <c r="AEJ64" s="5"/>
      <c r="AEK64" s="5"/>
      <c r="AEL64" s="5"/>
      <c r="AEM64" s="5"/>
      <c r="AEN64" s="5"/>
      <c r="AEO64" s="5"/>
      <c r="AEP64" s="5"/>
      <c r="AEQ64" s="5"/>
      <c r="AER64" s="5"/>
      <c r="AES64" s="5"/>
      <c r="AET64" s="5"/>
      <c r="AEU64" s="5"/>
      <c r="AEV64" s="5"/>
      <c r="AEW64" s="5"/>
      <c r="AEX64" s="5"/>
      <c r="AEY64" s="5"/>
      <c r="AEZ64" s="5"/>
      <c r="AFA64" s="5"/>
      <c r="AFB64" s="5"/>
      <c r="AFC64" s="5"/>
      <c r="AFD64" s="5"/>
      <c r="AFE64" s="5"/>
      <c r="AFF64" s="5"/>
      <c r="AFG64" s="5"/>
      <c r="AFH64" s="5"/>
      <c r="AFI64" s="5"/>
      <c r="AFJ64" s="5"/>
      <c r="AFK64" s="5"/>
      <c r="AFL64" s="5"/>
      <c r="AFM64" s="5"/>
      <c r="AFN64" s="5"/>
      <c r="AFO64" s="5"/>
      <c r="AFP64" s="5"/>
      <c r="AFQ64" s="5"/>
      <c r="AFR64" s="5"/>
      <c r="AFS64" s="5"/>
      <c r="AFT64" s="5"/>
      <c r="AFU64" s="5"/>
      <c r="AFV64" s="5"/>
      <c r="AFW64" s="5"/>
      <c r="AFX64" s="5"/>
      <c r="AFY64" s="5"/>
      <c r="AFZ64" s="5"/>
      <c r="AGA64" s="5"/>
      <c r="AGB64" s="5"/>
      <c r="AGC64" s="5"/>
      <c r="AGD64" s="5"/>
      <c r="AGE64" s="5"/>
      <c r="AGF64" s="5"/>
      <c r="AGG64" s="5"/>
      <c r="AGH64" s="5"/>
      <c r="AGI64" s="5"/>
      <c r="AGJ64" s="5"/>
      <c r="AGK64" s="5"/>
      <c r="AGL64" s="5"/>
      <c r="AGM64" s="5"/>
      <c r="AGN64" s="5"/>
      <c r="AGO64" s="5"/>
      <c r="AGP64" s="5"/>
      <c r="AGQ64" s="5"/>
      <c r="AGR64" s="5"/>
      <c r="AGS64" s="5"/>
      <c r="AGT64" s="5"/>
      <c r="AGU64" s="5"/>
      <c r="AGV64" s="5"/>
      <c r="AGW64" s="5"/>
      <c r="AGX64" s="5"/>
      <c r="AGY64" s="5"/>
      <c r="AGZ64" s="5"/>
      <c r="AHA64" s="5"/>
      <c r="AHB64" s="5"/>
      <c r="AHC64" s="5"/>
      <c r="AHD64" s="5"/>
      <c r="AHE64" s="5"/>
      <c r="AHF64" s="5"/>
      <c r="AHG64" s="5"/>
      <c r="AHH64" s="5"/>
      <c r="AHI64" s="5"/>
      <c r="AHJ64" s="5"/>
      <c r="AHK64" s="5"/>
      <c r="AHL64" s="5"/>
      <c r="AHM64" s="5"/>
      <c r="AHN64" s="5"/>
      <c r="AHO64" s="5"/>
      <c r="AHP64" s="5"/>
      <c r="AHQ64" s="5"/>
      <c r="AHR64" s="5"/>
      <c r="AHS64" s="5"/>
      <c r="AHT64" s="5"/>
      <c r="AHU64" s="5"/>
      <c r="AHV64" s="5"/>
      <c r="AHW64" s="5"/>
      <c r="AHX64" s="5"/>
      <c r="AHY64" s="5"/>
      <c r="AHZ64" s="5"/>
      <c r="AIA64" s="5"/>
      <c r="AIB64" s="5"/>
      <c r="AIC64" s="5"/>
      <c r="AID64" s="5"/>
      <c r="AIE64" s="5"/>
      <c r="AIF64" s="5"/>
      <c r="AIG64" s="5"/>
      <c r="AIH64" s="5"/>
      <c r="AII64" s="5"/>
      <c r="AIJ64" s="5"/>
      <c r="AIK64" s="5"/>
      <c r="AIL64" s="5"/>
      <c r="AIM64" s="5"/>
      <c r="AIN64" s="5"/>
      <c r="AIO64" s="5"/>
      <c r="AIP64" s="5"/>
      <c r="AIQ64" s="5"/>
      <c r="AIR64" s="5"/>
      <c r="AIS64" s="5"/>
      <c r="AIT64" s="5"/>
      <c r="AIU64" s="5"/>
      <c r="AIV64" s="5"/>
      <c r="AIW64" s="5"/>
      <c r="AIX64" s="5"/>
      <c r="AIY64" s="5"/>
      <c r="AIZ64" s="5"/>
      <c r="AJA64" s="5"/>
      <c r="AJB64" s="5"/>
      <c r="AJC64" s="5"/>
      <c r="AJD64" s="5"/>
      <c r="AJE64" s="5"/>
      <c r="AJF64" s="5"/>
      <c r="AJG64" s="5"/>
      <c r="AJH64" s="5"/>
      <c r="AJI64" s="5"/>
      <c r="AJJ64" s="5"/>
      <c r="AJK64" s="5"/>
      <c r="AJL64" s="5"/>
      <c r="AJM64" s="5"/>
      <c r="AJN64" s="5"/>
      <c r="AJO64" s="5"/>
      <c r="AJP64" s="5"/>
      <c r="AJQ64" s="5"/>
      <c r="AJR64" s="5"/>
      <c r="AJS64" s="5"/>
      <c r="AJT64" s="5"/>
      <c r="AJU64" s="5"/>
      <c r="AJV64" s="5"/>
      <c r="AJW64" s="5"/>
      <c r="AJX64" s="5"/>
      <c r="AJY64" s="5"/>
      <c r="AJZ64" s="5"/>
      <c r="AKA64" s="5"/>
      <c r="AKB64" s="5"/>
      <c r="AKC64" s="5"/>
      <c r="AKD64" s="5"/>
      <c r="AKE64" s="5"/>
      <c r="AKF64" s="5"/>
      <c r="AKG64" s="5"/>
      <c r="AKH64" s="5"/>
      <c r="AKI64" s="5"/>
      <c r="AKJ64" s="5"/>
      <c r="AKK64" s="5"/>
      <c r="AKL64" s="5"/>
      <c r="AKM64" s="5"/>
      <c r="AKN64" s="5"/>
      <c r="AKO64" s="5"/>
      <c r="AKP64" s="5"/>
      <c r="AKQ64" s="5"/>
      <c r="AKR64" s="5"/>
      <c r="AKS64" s="5"/>
      <c r="AKT64" s="5"/>
      <c r="AKU64" s="5"/>
      <c r="AKV64" s="5"/>
      <c r="AKW64" s="5"/>
      <c r="AKX64" s="5"/>
      <c r="AKY64" s="5"/>
      <c r="AKZ64" s="5"/>
      <c r="ALA64" s="5"/>
      <c r="ALB64" s="5"/>
      <c r="ALC64" s="5"/>
      <c r="ALD64" s="5"/>
      <c r="ALE64" s="5"/>
      <c r="ALF64" s="5"/>
      <c r="ALG64" s="5"/>
      <c r="ALH64" s="5"/>
      <c r="ALI64" s="5"/>
      <c r="ALJ64" s="5"/>
      <c r="ALK64" s="5"/>
      <c r="ALL64" s="5"/>
      <c r="ALM64" s="5"/>
      <c r="ALN64" s="5"/>
      <c r="ALO64" s="5"/>
      <c r="ALP64" s="5"/>
      <c r="ALQ64" s="5"/>
      <c r="ALR64" s="5"/>
      <c r="ALS64" s="5"/>
      <c r="ALT64" s="5"/>
      <c r="ALU64" s="5"/>
      <c r="ALV64" s="5"/>
      <c r="ALW64" s="5"/>
      <c r="ALX64" s="5"/>
      <c r="ALY64" s="5"/>
      <c r="ALZ64" s="5"/>
      <c r="AMA64" s="5"/>
      <c r="AMB64" s="5"/>
      <c r="AMC64" s="5"/>
      <c r="AMD64" s="5"/>
      <c r="AME64" s="5"/>
      <c r="AMF64" s="5"/>
      <c r="AMG64" s="5"/>
      <c r="AMH64" s="5"/>
      <c r="AMI64" s="5"/>
      <c r="AMJ64" s="5"/>
      <c r="AMK64" s="5"/>
    </row>
    <row r="65" spans="1:1025" ht="42" customHeight="1" x14ac:dyDescent="0.25">
      <c r="A65" s="90" t="s">
        <v>197</v>
      </c>
      <c r="B65" s="75">
        <v>8110</v>
      </c>
      <c r="C65" s="90" t="s">
        <v>119</v>
      </c>
      <c r="D65" s="76" t="s">
        <v>164</v>
      </c>
      <c r="E65" s="85"/>
      <c r="F65" s="38"/>
      <c r="G65" s="16">
        <f>G66</f>
        <v>100000</v>
      </c>
      <c r="H65" s="70">
        <f t="shared" ref="H65:J65" si="12">H66</f>
        <v>0</v>
      </c>
      <c r="I65" s="70">
        <f t="shared" si="12"/>
        <v>100000</v>
      </c>
      <c r="J65" s="70">
        <f t="shared" si="12"/>
        <v>100000</v>
      </c>
      <c r="K65" s="23"/>
    </row>
    <row r="66" spans="1:1025" s="17" customFormat="1" ht="66" customHeight="1" x14ac:dyDescent="0.25">
      <c r="A66" s="10"/>
      <c r="B66" s="10"/>
      <c r="C66" s="91"/>
      <c r="D66" s="14"/>
      <c r="E66" s="85" t="s">
        <v>209</v>
      </c>
      <c r="F66" s="38" t="s">
        <v>165</v>
      </c>
      <c r="G66" s="3">
        <f>H66+I66</f>
        <v>100000</v>
      </c>
      <c r="H66" s="21">
        <v>0</v>
      </c>
      <c r="I66" s="21">
        <f>750000-350000-300000</f>
        <v>100000</v>
      </c>
      <c r="J66" s="21">
        <f>I66</f>
        <v>100000</v>
      </c>
      <c r="K66" s="23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  <c r="BO66" s="5"/>
      <c r="BP66" s="5"/>
      <c r="BQ66" s="5"/>
      <c r="BR66" s="5"/>
      <c r="BS66" s="5"/>
      <c r="BT66" s="5"/>
      <c r="BU66" s="5"/>
      <c r="BV66" s="5"/>
      <c r="BW66" s="5"/>
      <c r="BX66" s="5"/>
      <c r="BY66" s="5"/>
      <c r="BZ66" s="5"/>
      <c r="CA66" s="5"/>
      <c r="CB66" s="5"/>
      <c r="CC66" s="5"/>
      <c r="CD66" s="5"/>
      <c r="CE66" s="5"/>
      <c r="CF66" s="5"/>
      <c r="CG66" s="5"/>
      <c r="CH66" s="5"/>
      <c r="CI66" s="5"/>
      <c r="CJ66" s="5"/>
      <c r="CK66" s="5"/>
      <c r="CL66" s="5"/>
      <c r="CM66" s="5"/>
      <c r="CN66" s="5"/>
      <c r="CO66" s="5"/>
      <c r="CP66" s="5"/>
      <c r="CQ66" s="5"/>
      <c r="CR66" s="5"/>
      <c r="CS66" s="5"/>
      <c r="CT66" s="5"/>
      <c r="CU66" s="5"/>
      <c r="CV66" s="5"/>
      <c r="CW66" s="5"/>
      <c r="CX66" s="5"/>
      <c r="CY66" s="5"/>
      <c r="CZ66" s="5"/>
      <c r="DA66" s="5"/>
      <c r="DB66" s="5"/>
      <c r="DC66" s="5"/>
      <c r="DD66" s="5"/>
      <c r="DE66" s="5"/>
      <c r="DF66" s="5"/>
      <c r="DG66" s="5"/>
      <c r="DH66" s="5"/>
      <c r="DI66" s="5"/>
      <c r="DJ66" s="5"/>
      <c r="DK66" s="5"/>
      <c r="DL66" s="5"/>
      <c r="DM66" s="5"/>
      <c r="DN66" s="5"/>
      <c r="DO66" s="5"/>
      <c r="DP66" s="5"/>
      <c r="DQ66" s="5"/>
      <c r="DR66" s="5"/>
      <c r="DS66" s="5"/>
      <c r="DT66" s="5"/>
      <c r="DU66" s="5"/>
      <c r="DV66" s="5"/>
      <c r="DW66" s="5"/>
      <c r="DX66" s="5"/>
      <c r="DY66" s="5"/>
      <c r="DZ66" s="5"/>
      <c r="EA66" s="5"/>
      <c r="EB66" s="5"/>
      <c r="EC66" s="5"/>
      <c r="ED66" s="5"/>
      <c r="EE66" s="5"/>
      <c r="EF66" s="5"/>
      <c r="EG66" s="5"/>
      <c r="EH66" s="5"/>
      <c r="EI66" s="5"/>
      <c r="EJ66" s="5"/>
      <c r="EK66" s="5"/>
      <c r="EL66" s="5"/>
      <c r="EM66" s="5"/>
      <c r="EN66" s="5"/>
      <c r="EO66" s="5"/>
      <c r="EP66" s="5"/>
      <c r="EQ66" s="5"/>
      <c r="ER66" s="5"/>
      <c r="ES66" s="5"/>
      <c r="ET66" s="5"/>
      <c r="EU66" s="5"/>
      <c r="EV66" s="5"/>
      <c r="EW66" s="5"/>
      <c r="EX66" s="5"/>
      <c r="EY66" s="5"/>
      <c r="EZ66" s="5"/>
      <c r="FA66" s="5"/>
      <c r="FB66" s="5"/>
      <c r="FC66" s="5"/>
      <c r="FD66" s="5"/>
      <c r="FE66" s="5"/>
      <c r="FF66" s="5"/>
      <c r="FG66" s="5"/>
      <c r="FH66" s="5"/>
      <c r="FI66" s="5"/>
      <c r="FJ66" s="5"/>
      <c r="FK66" s="5"/>
      <c r="FL66" s="5"/>
      <c r="FM66" s="5"/>
      <c r="FN66" s="5"/>
      <c r="FO66" s="5"/>
      <c r="FP66" s="5"/>
      <c r="FQ66" s="5"/>
      <c r="FR66" s="5"/>
      <c r="FS66" s="5"/>
      <c r="FT66" s="5"/>
      <c r="FU66" s="5"/>
      <c r="FV66" s="5"/>
      <c r="FW66" s="5"/>
      <c r="FX66" s="5"/>
      <c r="FY66" s="5"/>
      <c r="FZ66" s="5"/>
      <c r="GA66" s="5"/>
      <c r="GB66" s="5"/>
      <c r="GC66" s="5"/>
      <c r="GD66" s="5"/>
      <c r="GE66" s="5"/>
      <c r="GF66" s="5"/>
      <c r="GG66" s="5"/>
      <c r="GH66" s="5"/>
      <c r="GI66" s="5"/>
      <c r="GJ66" s="5"/>
      <c r="GK66" s="5"/>
      <c r="GL66" s="5"/>
      <c r="GM66" s="5"/>
      <c r="GN66" s="5"/>
      <c r="GO66" s="5"/>
      <c r="GP66" s="5"/>
      <c r="GQ66" s="5"/>
      <c r="GR66" s="5"/>
      <c r="GS66" s="5"/>
      <c r="GT66" s="5"/>
      <c r="GU66" s="5"/>
      <c r="GV66" s="5"/>
      <c r="GW66" s="5"/>
      <c r="GX66" s="5"/>
      <c r="GY66" s="5"/>
      <c r="GZ66" s="5"/>
      <c r="HA66" s="5"/>
      <c r="HB66" s="5"/>
      <c r="HC66" s="5"/>
      <c r="HD66" s="5"/>
      <c r="HE66" s="5"/>
      <c r="HF66" s="5"/>
      <c r="HG66" s="5"/>
      <c r="HH66" s="5"/>
      <c r="HI66" s="5"/>
      <c r="HJ66" s="5"/>
      <c r="HK66" s="5"/>
      <c r="HL66" s="5"/>
      <c r="HM66" s="5"/>
      <c r="HN66" s="5"/>
      <c r="HO66" s="5"/>
      <c r="HP66" s="5"/>
      <c r="HQ66" s="5"/>
      <c r="HR66" s="5"/>
      <c r="HS66" s="5"/>
      <c r="HT66" s="5"/>
      <c r="HU66" s="5"/>
      <c r="HV66" s="5"/>
      <c r="HW66" s="5"/>
      <c r="HX66" s="5"/>
      <c r="HY66" s="5"/>
      <c r="HZ66" s="5"/>
      <c r="IA66" s="5"/>
      <c r="IB66" s="5"/>
      <c r="IC66" s="5"/>
      <c r="ID66" s="5"/>
      <c r="IE66" s="5"/>
      <c r="IF66" s="5"/>
      <c r="IG66" s="5"/>
      <c r="IH66" s="5"/>
      <c r="II66" s="5"/>
      <c r="IJ66" s="5"/>
      <c r="IK66" s="5"/>
      <c r="IL66" s="5"/>
      <c r="IM66" s="5"/>
      <c r="IN66" s="5"/>
      <c r="IO66" s="5"/>
      <c r="IP66" s="5"/>
      <c r="IQ66" s="5"/>
      <c r="IR66" s="5"/>
      <c r="IS66" s="5"/>
      <c r="IT66" s="5"/>
      <c r="IU66" s="5"/>
      <c r="IV66" s="5"/>
      <c r="IW66" s="5"/>
      <c r="IX66" s="5"/>
      <c r="IY66" s="5"/>
      <c r="IZ66" s="5"/>
      <c r="JA66" s="5"/>
      <c r="JB66" s="5"/>
      <c r="JC66" s="5"/>
      <c r="JD66" s="5"/>
      <c r="JE66" s="5"/>
      <c r="JF66" s="5"/>
      <c r="JG66" s="5"/>
      <c r="JH66" s="5"/>
      <c r="JI66" s="5"/>
      <c r="JJ66" s="5"/>
      <c r="JK66" s="5"/>
      <c r="JL66" s="5"/>
      <c r="JM66" s="5"/>
      <c r="JN66" s="5"/>
      <c r="JO66" s="5"/>
      <c r="JP66" s="5"/>
      <c r="JQ66" s="5"/>
      <c r="JR66" s="5"/>
      <c r="JS66" s="5"/>
      <c r="JT66" s="5"/>
      <c r="JU66" s="5"/>
      <c r="JV66" s="5"/>
      <c r="JW66" s="5"/>
      <c r="JX66" s="5"/>
      <c r="JY66" s="5"/>
      <c r="JZ66" s="5"/>
      <c r="KA66" s="5"/>
      <c r="KB66" s="5"/>
      <c r="KC66" s="5"/>
      <c r="KD66" s="5"/>
      <c r="KE66" s="5"/>
      <c r="KF66" s="5"/>
      <c r="KG66" s="5"/>
      <c r="KH66" s="5"/>
      <c r="KI66" s="5"/>
      <c r="KJ66" s="5"/>
      <c r="KK66" s="5"/>
      <c r="KL66" s="5"/>
      <c r="KM66" s="5"/>
      <c r="KN66" s="5"/>
      <c r="KO66" s="5"/>
      <c r="KP66" s="5"/>
      <c r="KQ66" s="5"/>
      <c r="KR66" s="5"/>
      <c r="KS66" s="5"/>
      <c r="KT66" s="5"/>
      <c r="KU66" s="5"/>
      <c r="KV66" s="5"/>
      <c r="KW66" s="5"/>
      <c r="KX66" s="5"/>
      <c r="KY66" s="5"/>
      <c r="KZ66" s="5"/>
      <c r="LA66" s="5"/>
      <c r="LB66" s="5"/>
      <c r="LC66" s="5"/>
      <c r="LD66" s="5"/>
      <c r="LE66" s="5"/>
      <c r="LF66" s="5"/>
      <c r="LG66" s="5"/>
      <c r="LH66" s="5"/>
      <c r="LI66" s="5"/>
      <c r="LJ66" s="5"/>
      <c r="LK66" s="5"/>
      <c r="LL66" s="5"/>
      <c r="LM66" s="5"/>
      <c r="LN66" s="5"/>
      <c r="LO66" s="5"/>
      <c r="LP66" s="5"/>
      <c r="LQ66" s="5"/>
      <c r="LR66" s="5"/>
      <c r="LS66" s="5"/>
      <c r="LT66" s="5"/>
      <c r="LU66" s="5"/>
      <c r="LV66" s="5"/>
      <c r="LW66" s="5"/>
      <c r="LX66" s="5"/>
      <c r="LY66" s="5"/>
      <c r="LZ66" s="5"/>
      <c r="MA66" s="5"/>
      <c r="MB66" s="5"/>
      <c r="MC66" s="5"/>
      <c r="MD66" s="5"/>
      <c r="ME66" s="5"/>
      <c r="MF66" s="5"/>
      <c r="MG66" s="5"/>
      <c r="MH66" s="5"/>
      <c r="MI66" s="5"/>
      <c r="MJ66" s="5"/>
      <c r="MK66" s="5"/>
      <c r="ML66" s="5"/>
      <c r="MM66" s="5"/>
      <c r="MN66" s="5"/>
      <c r="MO66" s="5"/>
      <c r="MP66" s="5"/>
      <c r="MQ66" s="5"/>
      <c r="MR66" s="5"/>
      <c r="MS66" s="5"/>
      <c r="MT66" s="5"/>
      <c r="MU66" s="5"/>
      <c r="MV66" s="5"/>
      <c r="MW66" s="5"/>
      <c r="MX66" s="5"/>
      <c r="MY66" s="5"/>
      <c r="MZ66" s="5"/>
      <c r="NA66" s="5"/>
      <c r="NB66" s="5"/>
      <c r="NC66" s="5"/>
      <c r="ND66" s="5"/>
      <c r="NE66" s="5"/>
      <c r="NF66" s="5"/>
      <c r="NG66" s="5"/>
      <c r="NH66" s="5"/>
      <c r="NI66" s="5"/>
      <c r="NJ66" s="5"/>
      <c r="NK66" s="5"/>
      <c r="NL66" s="5"/>
      <c r="NM66" s="5"/>
      <c r="NN66" s="5"/>
      <c r="NO66" s="5"/>
      <c r="NP66" s="5"/>
      <c r="NQ66" s="5"/>
      <c r="NR66" s="5"/>
      <c r="NS66" s="5"/>
      <c r="NT66" s="5"/>
      <c r="NU66" s="5"/>
      <c r="NV66" s="5"/>
      <c r="NW66" s="5"/>
      <c r="NX66" s="5"/>
      <c r="NY66" s="5"/>
      <c r="NZ66" s="5"/>
      <c r="OA66" s="5"/>
      <c r="OB66" s="5"/>
      <c r="OC66" s="5"/>
      <c r="OD66" s="5"/>
      <c r="OE66" s="5"/>
      <c r="OF66" s="5"/>
      <c r="OG66" s="5"/>
      <c r="OH66" s="5"/>
      <c r="OI66" s="5"/>
      <c r="OJ66" s="5"/>
      <c r="OK66" s="5"/>
      <c r="OL66" s="5"/>
      <c r="OM66" s="5"/>
      <c r="ON66" s="5"/>
      <c r="OO66" s="5"/>
      <c r="OP66" s="5"/>
      <c r="OQ66" s="5"/>
      <c r="OR66" s="5"/>
      <c r="OS66" s="5"/>
      <c r="OT66" s="5"/>
      <c r="OU66" s="5"/>
      <c r="OV66" s="5"/>
      <c r="OW66" s="5"/>
      <c r="OX66" s="5"/>
      <c r="OY66" s="5"/>
      <c r="OZ66" s="5"/>
      <c r="PA66" s="5"/>
      <c r="PB66" s="5"/>
      <c r="PC66" s="5"/>
      <c r="PD66" s="5"/>
      <c r="PE66" s="5"/>
      <c r="PF66" s="5"/>
      <c r="PG66" s="5"/>
      <c r="PH66" s="5"/>
      <c r="PI66" s="5"/>
      <c r="PJ66" s="5"/>
      <c r="PK66" s="5"/>
      <c r="PL66" s="5"/>
      <c r="PM66" s="5"/>
      <c r="PN66" s="5"/>
      <c r="PO66" s="5"/>
      <c r="PP66" s="5"/>
      <c r="PQ66" s="5"/>
      <c r="PR66" s="5"/>
      <c r="PS66" s="5"/>
      <c r="PT66" s="5"/>
      <c r="PU66" s="5"/>
      <c r="PV66" s="5"/>
      <c r="PW66" s="5"/>
      <c r="PX66" s="5"/>
      <c r="PY66" s="5"/>
      <c r="PZ66" s="5"/>
      <c r="QA66" s="5"/>
      <c r="QB66" s="5"/>
      <c r="QC66" s="5"/>
      <c r="QD66" s="5"/>
      <c r="QE66" s="5"/>
      <c r="QF66" s="5"/>
      <c r="QG66" s="5"/>
      <c r="QH66" s="5"/>
      <c r="QI66" s="5"/>
      <c r="QJ66" s="5"/>
      <c r="QK66" s="5"/>
      <c r="QL66" s="5"/>
      <c r="QM66" s="5"/>
      <c r="QN66" s="5"/>
      <c r="QO66" s="5"/>
      <c r="QP66" s="5"/>
      <c r="QQ66" s="5"/>
      <c r="QR66" s="5"/>
      <c r="QS66" s="5"/>
      <c r="QT66" s="5"/>
      <c r="QU66" s="5"/>
      <c r="QV66" s="5"/>
      <c r="QW66" s="5"/>
      <c r="QX66" s="5"/>
      <c r="QY66" s="5"/>
      <c r="QZ66" s="5"/>
      <c r="RA66" s="5"/>
      <c r="RB66" s="5"/>
      <c r="RC66" s="5"/>
      <c r="RD66" s="5"/>
      <c r="RE66" s="5"/>
      <c r="RF66" s="5"/>
      <c r="RG66" s="5"/>
      <c r="RH66" s="5"/>
      <c r="RI66" s="5"/>
      <c r="RJ66" s="5"/>
      <c r="RK66" s="5"/>
      <c r="RL66" s="5"/>
      <c r="RM66" s="5"/>
      <c r="RN66" s="5"/>
      <c r="RO66" s="5"/>
      <c r="RP66" s="5"/>
      <c r="RQ66" s="5"/>
      <c r="RR66" s="5"/>
      <c r="RS66" s="5"/>
      <c r="RT66" s="5"/>
      <c r="RU66" s="5"/>
      <c r="RV66" s="5"/>
      <c r="RW66" s="5"/>
      <c r="RX66" s="5"/>
      <c r="RY66" s="5"/>
      <c r="RZ66" s="5"/>
      <c r="SA66" s="5"/>
      <c r="SB66" s="5"/>
      <c r="SC66" s="5"/>
      <c r="SD66" s="5"/>
      <c r="SE66" s="5"/>
      <c r="SF66" s="5"/>
      <c r="SG66" s="5"/>
      <c r="SH66" s="5"/>
      <c r="SI66" s="5"/>
      <c r="SJ66" s="5"/>
      <c r="SK66" s="5"/>
      <c r="SL66" s="5"/>
      <c r="SM66" s="5"/>
      <c r="SN66" s="5"/>
      <c r="SO66" s="5"/>
      <c r="SP66" s="5"/>
      <c r="SQ66" s="5"/>
      <c r="SR66" s="5"/>
      <c r="SS66" s="5"/>
      <c r="ST66" s="5"/>
      <c r="SU66" s="5"/>
      <c r="SV66" s="5"/>
      <c r="SW66" s="5"/>
      <c r="SX66" s="5"/>
      <c r="SY66" s="5"/>
      <c r="SZ66" s="5"/>
      <c r="TA66" s="5"/>
      <c r="TB66" s="5"/>
      <c r="TC66" s="5"/>
      <c r="TD66" s="5"/>
      <c r="TE66" s="5"/>
      <c r="TF66" s="5"/>
      <c r="TG66" s="5"/>
      <c r="TH66" s="5"/>
      <c r="TI66" s="5"/>
      <c r="TJ66" s="5"/>
      <c r="TK66" s="5"/>
      <c r="TL66" s="5"/>
      <c r="TM66" s="5"/>
      <c r="TN66" s="5"/>
      <c r="TO66" s="5"/>
      <c r="TP66" s="5"/>
      <c r="TQ66" s="5"/>
      <c r="TR66" s="5"/>
      <c r="TS66" s="5"/>
      <c r="TT66" s="5"/>
      <c r="TU66" s="5"/>
      <c r="TV66" s="5"/>
      <c r="TW66" s="5"/>
      <c r="TX66" s="5"/>
      <c r="TY66" s="5"/>
      <c r="TZ66" s="5"/>
      <c r="UA66" s="5"/>
      <c r="UB66" s="5"/>
      <c r="UC66" s="5"/>
      <c r="UD66" s="5"/>
      <c r="UE66" s="5"/>
      <c r="UF66" s="5"/>
      <c r="UG66" s="5"/>
      <c r="UH66" s="5"/>
      <c r="UI66" s="5"/>
      <c r="UJ66" s="5"/>
      <c r="UK66" s="5"/>
      <c r="UL66" s="5"/>
      <c r="UM66" s="5"/>
      <c r="UN66" s="5"/>
      <c r="UO66" s="5"/>
      <c r="UP66" s="5"/>
      <c r="UQ66" s="5"/>
      <c r="UR66" s="5"/>
      <c r="US66" s="5"/>
      <c r="UT66" s="5"/>
      <c r="UU66" s="5"/>
      <c r="UV66" s="5"/>
      <c r="UW66" s="5"/>
      <c r="UX66" s="5"/>
      <c r="UY66" s="5"/>
      <c r="UZ66" s="5"/>
      <c r="VA66" s="5"/>
      <c r="VB66" s="5"/>
      <c r="VC66" s="5"/>
      <c r="VD66" s="5"/>
      <c r="VE66" s="5"/>
      <c r="VF66" s="5"/>
      <c r="VG66" s="5"/>
      <c r="VH66" s="5"/>
      <c r="VI66" s="5"/>
      <c r="VJ66" s="5"/>
      <c r="VK66" s="5"/>
      <c r="VL66" s="5"/>
      <c r="VM66" s="5"/>
      <c r="VN66" s="5"/>
      <c r="VO66" s="5"/>
      <c r="VP66" s="5"/>
      <c r="VQ66" s="5"/>
      <c r="VR66" s="5"/>
      <c r="VS66" s="5"/>
      <c r="VT66" s="5"/>
      <c r="VU66" s="5"/>
      <c r="VV66" s="5"/>
      <c r="VW66" s="5"/>
      <c r="VX66" s="5"/>
      <c r="VY66" s="5"/>
      <c r="VZ66" s="5"/>
      <c r="WA66" s="5"/>
      <c r="WB66" s="5"/>
      <c r="WC66" s="5"/>
      <c r="WD66" s="5"/>
      <c r="WE66" s="5"/>
      <c r="WF66" s="5"/>
      <c r="WG66" s="5"/>
      <c r="WH66" s="5"/>
      <c r="WI66" s="5"/>
      <c r="WJ66" s="5"/>
      <c r="WK66" s="5"/>
      <c r="WL66" s="5"/>
      <c r="WM66" s="5"/>
      <c r="WN66" s="5"/>
      <c r="WO66" s="5"/>
      <c r="WP66" s="5"/>
      <c r="WQ66" s="5"/>
      <c r="WR66" s="5"/>
      <c r="WS66" s="5"/>
      <c r="WT66" s="5"/>
      <c r="WU66" s="5"/>
      <c r="WV66" s="5"/>
      <c r="WW66" s="5"/>
      <c r="WX66" s="5"/>
      <c r="WY66" s="5"/>
      <c r="WZ66" s="5"/>
      <c r="XA66" s="5"/>
      <c r="XB66" s="5"/>
      <c r="XC66" s="5"/>
      <c r="XD66" s="5"/>
      <c r="XE66" s="5"/>
      <c r="XF66" s="5"/>
      <c r="XG66" s="5"/>
      <c r="XH66" s="5"/>
      <c r="XI66" s="5"/>
      <c r="XJ66" s="5"/>
      <c r="XK66" s="5"/>
      <c r="XL66" s="5"/>
      <c r="XM66" s="5"/>
      <c r="XN66" s="5"/>
      <c r="XO66" s="5"/>
      <c r="XP66" s="5"/>
      <c r="XQ66" s="5"/>
      <c r="XR66" s="5"/>
      <c r="XS66" s="5"/>
      <c r="XT66" s="5"/>
      <c r="XU66" s="5"/>
      <c r="XV66" s="5"/>
      <c r="XW66" s="5"/>
      <c r="XX66" s="5"/>
      <c r="XY66" s="5"/>
      <c r="XZ66" s="5"/>
      <c r="YA66" s="5"/>
      <c r="YB66" s="5"/>
      <c r="YC66" s="5"/>
      <c r="YD66" s="5"/>
      <c r="YE66" s="5"/>
      <c r="YF66" s="5"/>
      <c r="YG66" s="5"/>
      <c r="YH66" s="5"/>
      <c r="YI66" s="5"/>
      <c r="YJ66" s="5"/>
      <c r="YK66" s="5"/>
      <c r="YL66" s="5"/>
      <c r="YM66" s="5"/>
      <c r="YN66" s="5"/>
      <c r="YO66" s="5"/>
      <c r="YP66" s="5"/>
      <c r="YQ66" s="5"/>
      <c r="YR66" s="5"/>
      <c r="YS66" s="5"/>
      <c r="YT66" s="5"/>
      <c r="YU66" s="5"/>
      <c r="YV66" s="5"/>
      <c r="YW66" s="5"/>
      <c r="YX66" s="5"/>
      <c r="YY66" s="5"/>
      <c r="YZ66" s="5"/>
      <c r="ZA66" s="5"/>
      <c r="ZB66" s="5"/>
      <c r="ZC66" s="5"/>
      <c r="ZD66" s="5"/>
      <c r="ZE66" s="5"/>
      <c r="ZF66" s="5"/>
      <c r="ZG66" s="5"/>
      <c r="ZH66" s="5"/>
      <c r="ZI66" s="5"/>
      <c r="ZJ66" s="5"/>
      <c r="ZK66" s="5"/>
      <c r="ZL66" s="5"/>
      <c r="ZM66" s="5"/>
      <c r="ZN66" s="5"/>
      <c r="ZO66" s="5"/>
      <c r="ZP66" s="5"/>
      <c r="ZQ66" s="5"/>
      <c r="ZR66" s="5"/>
      <c r="ZS66" s="5"/>
      <c r="ZT66" s="5"/>
      <c r="ZU66" s="5"/>
      <c r="ZV66" s="5"/>
      <c r="ZW66" s="5"/>
      <c r="ZX66" s="5"/>
      <c r="ZY66" s="5"/>
      <c r="ZZ66" s="5"/>
      <c r="AAA66" s="5"/>
      <c r="AAB66" s="5"/>
      <c r="AAC66" s="5"/>
      <c r="AAD66" s="5"/>
      <c r="AAE66" s="5"/>
      <c r="AAF66" s="5"/>
      <c r="AAG66" s="5"/>
      <c r="AAH66" s="5"/>
      <c r="AAI66" s="5"/>
      <c r="AAJ66" s="5"/>
      <c r="AAK66" s="5"/>
      <c r="AAL66" s="5"/>
      <c r="AAM66" s="5"/>
      <c r="AAN66" s="5"/>
      <c r="AAO66" s="5"/>
      <c r="AAP66" s="5"/>
      <c r="AAQ66" s="5"/>
      <c r="AAR66" s="5"/>
      <c r="AAS66" s="5"/>
      <c r="AAT66" s="5"/>
      <c r="AAU66" s="5"/>
      <c r="AAV66" s="5"/>
      <c r="AAW66" s="5"/>
      <c r="AAX66" s="5"/>
      <c r="AAY66" s="5"/>
      <c r="AAZ66" s="5"/>
      <c r="ABA66" s="5"/>
      <c r="ABB66" s="5"/>
      <c r="ABC66" s="5"/>
      <c r="ABD66" s="5"/>
      <c r="ABE66" s="5"/>
      <c r="ABF66" s="5"/>
      <c r="ABG66" s="5"/>
      <c r="ABH66" s="5"/>
      <c r="ABI66" s="5"/>
      <c r="ABJ66" s="5"/>
      <c r="ABK66" s="5"/>
      <c r="ABL66" s="5"/>
      <c r="ABM66" s="5"/>
      <c r="ABN66" s="5"/>
      <c r="ABO66" s="5"/>
      <c r="ABP66" s="5"/>
      <c r="ABQ66" s="5"/>
      <c r="ABR66" s="5"/>
      <c r="ABS66" s="5"/>
      <c r="ABT66" s="5"/>
      <c r="ABU66" s="5"/>
      <c r="ABV66" s="5"/>
      <c r="ABW66" s="5"/>
      <c r="ABX66" s="5"/>
      <c r="ABY66" s="5"/>
      <c r="ABZ66" s="5"/>
      <c r="ACA66" s="5"/>
      <c r="ACB66" s="5"/>
      <c r="ACC66" s="5"/>
      <c r="ACD66" s="5"/>
      <c r="ACE66" s="5"/>
      <c r="ACF66" s="5"/>
      <c r="ACG66" s="5"/>
      <c r="ACH66" s="5"/>
      <c r="ACI66" s="5"/>
      <c r="ACJ66" s="5"/>
      <c r="ACK66" s="5"/>
      <c r="ACL66" s="5"/>
      <c r="ACM66" s="5"/>
      <c r="ACN66" s="5"/>
      <c r="ACO66" s="5"/>
      <c r="ACP66" s="5"/>
      <c r="ACQ66" s="5"/>
      <c r="ACR66" s="5"/>
      <c r="ACS66" s="5"/>
      <c r="ACT66" s="5"/>
      <c r="ACU66" s="5"/>
      <c r="ACV66" s="5"/>
      <c r="ACW66" s="5"/>
      <c r="ACX66" s="5"/>
      <c r="ACY66" s="5"/>
      <c r="ACZ66" s="5"/>
      <c r="ADA66" s="5"/>
      <c r="ADB66" s="5"/>
      <c r="ADC66" s="5"/>
      <c r="ADD66" s="5"/>
      <c r="ADE66" s="5"/>
      <c r="ADF66" s="5"/>
      <c r="ADG66" s="5"/>
      <c r="ADH66" s="5"/>
      <c r="ADI66" s="5"/>
      <c r="ADJ66" s="5"/>
      <c r="ADK66" s="5"/>
      <c r="ADL66" s="5"/>
      <c r="ADM66" s="5"/>
      <c r="ADN66" s="5"/>
      <c r="ADO66" s="5"/>
      <c r="ADP66" s="5"/>
      <c r="ADQ66" s="5"/>
      <c r="ADR66" s="5"/>
      <c r="ADS66" s="5"/>
      <c r="ADT66" s="5"/>
      <c r="ADU66" s="5"/>
      <c r="ADV66" s="5"/>
      <c r="ADW66" s="5"/>
      <c r="ADX66" s="5"/>
      <c r="ADY66" s="5"/>
      <c r="ADZ66" s="5"/>
      <c r="AEA66" s="5"/>
      <c r="AEB66" s="5"/>
      <c r="AEC66" s="5"/>
      <c r="AED66" s="5"/>
      <c r="AEE66" s="5"/>
      <c r="AEF66" s="5"/>
      <c r="AEG66" s="5"/>
      <c r="AEH66" s="5"/>
      <c r="AEI66" s="5"/>
      <c r="AEJ66" s="5"/>
      <c r="AEK66" s="5"/>
      <c r="AEL66" s="5"/>
      <c r="AEM66" s="5"/>
      <c r="AEN66" s="5"/>
      <c r="AEO66" s="5"/>
      <c r="AEP66" s="5"/>
      <c r="AEQ66" s="5"/>
      <c r="AER66" s="5"/>
      <c r="AES66" s="5"/>
      <c r="AET66" s="5"/>
      <c r="AEU66" s="5"/>
      <c r="AEV66" s="5"/>
      <c r="AEW66" s="5"/>
      <c r="AEX66" s="5"/>
      <c r="AEY66" s="5"/>
      <c r="AEZ66" s="5"/>
      <c r="AFA66" s="5"/>
      <c r="AFB66" s="5"/>
      <c r="AFC66" s="5"/>
      <c r="AFD66" s="5"/>
      <c r="AFE66" s="5"/>
      <c r="AFF66" s="5"/>
      <c r="AFG66" s="5"/>
      <c r="AFH66" s="5"/>
      <c r="AFI66" s="5"/>
      <c r="AFJ66" s="5"/>
      <c r="AFK66" s="5"/>
      <c r="AFL66" s="5"/>
      <c r="AFM66" s="5"/>
      <c r="AFN66" s="5"/>
      <c r="AFO66" s="5"/>
      <c r="AFP66" s="5"/>
      <c r="AFQ66" s="5"/>
      <c r="AFR66" s="5"/>
      <c r="AFS66" s="5"/>
      <c r="AFT66" s="5"/>
      <c r="AFU66" s="5"/>
      <c r="AFV66" s="5"/>
      <c r="AFW66" s="5"/>
      <c r="AFX66" s="5"/>
      <c r="AFY66" s="5"/>
      <c r="AFZ66" s="5"/>
      <c r="AGA66" s="5"/>
      <c r="AGB66" s="5"/>
      <c r="AGC66" s="5"/>
      <c r="AGD66" s="5"/>
      <c r="AGE66" s="5"/>
      <c r="AGF66" s="5"/>
      <c r="AGG66" s="5"/>
      <c r="AGH66" s="5"/>
      <c r="AGI66" s="5"/>
      <c r="AGJ66" s="5"/>
      <c r="AGK66" s="5"/>
      <c r="AGL66" s="5"/>
      <c r="AGM66" s="5"/>
      <c r="AGN66" s="5"/>
      <c r="AGO66" s="5"/>
      <c r="AGP66" s="5"/>
      <c r="AGQ66" s="5"/>
      <c r="AGR66" s="5"/>
      <c r="AGS66" s="5"/>
      <c r="AGT66" s="5"/>
      <c r="AGU66" s="5"/>
      <c r="AGV66" s="5"/>
      <c r="AGW66" s="5"/>
      <c r="AGX66" s="5"/>
      <c r="AGY66" s="5"/>
      <c r="AGZ66" s="5"/>
      <c r="AHA66" s="5"/>
      <c r="AHB66" s="5"/>
      <c r="AHC66" s="5"/>
      <c r="AHD66" s="5"/>
      <c r="AHE66" s="5"/>
      <c r="AHF66" s="5"/>
      <c r="AHG66" s="5"/>
      <c r="AHH66" s="5"/>
      <c r="AHI66" s="5"/>
      <c r="AHJ66" s="5"/>
      <c r="AHK66" s="5"/>
      <c r="AHL66" s="5"/>
      <c r="AHM66" s="5"/>
      <c r="AHN66" s="5"/>
      <c r="AHO66" s="5"/>
      <c r="AHP66" s="5"/>
      <c r="AHQ66" s="5"/>
      <c r="AHR66" s="5"/>
      <c r="AHS66" s="5"/>
      <c r="AHT66" s="5"/>
      <c r="AHU66" s="5"/>
      <c r="AHV66" s="5"/>
      <c r="AHW66" s="5"/>
      <c r="AHX66" s="5"/>
      <c r="AHY66" s="5"/>
      <c r="AHZ66" s="5"/>
      <c r="AIA66" s="5"/>
      <c r="AIB66" s="5"/>
      <c r="AIC66" s="5"/>
      <c r="AID66" s="5"/>
      <c r="AIE66" s="5"/>
      <c r="AIF66" s="5"/>
      <c r="AIG66" s="5"/>
      <c r="AIH66" s="5"/>
      <c r="AII66" s="5"/>
      <c r="AIJ66" s="5"/>
      <c r="AIK66" s="5"/>
      <c r="AIL66" s="5"/>
      <c r="AIM66" s="5"/>
      <c r="AIN66" s="5"/>
      <c r="AIO66" s="5"/>
      <c r="AIP66" s="5"/>
      <c r="AIQ66" s="5"/>
      <c r="AIR66" s="5"/>
      <c r="AIS66" s="5"/>
      <c r="AIT66" s="5"/>
      <c r="AIU66" s="5"/>
      <c r="AIV66" s="5"/>
      <c r="AIW66" s="5"/>
      <c r="AIX66" s="5"/>
      <c r="AIY66" s="5"/>
      <c r="AIZ66" s="5"/>
      <c r="AJA66" s="5"/>
      <c r="AJB66" s="5"/>
      <c r="AJC66" s="5"/>
      <c r="AJD66" s="5"/>
      <c r="AJE66" s="5"/>
      <c r="AJF66" s="5"/>
      <c r="AJG66" s="5"/>
      <c r="AJH66" s="5"/>
      <c r="AJI66" s="5"/>
      <c r="AJJ66" s="5"/>
      <c r="AJK66" s="5"/>
      <c r="AJL66" s="5"/>
      <c r="AJM66" s="5"/>
      <c r="AJN66" s="5"/>
      <c r="AJO66" s="5"/>
      <c r="AJP66" s="5"/>
      <c r="AJQ66" s="5"/>
      <c r="AJR66" s="5"/>
      <c r="AJS66" s="5"/>
      <c r="AJT66" s="5"/>
      <c r="AJU66" s="5"/>
      <c r="AJV66" s="5"/>
      <c r="AJW66" s="5"/>
      <c r="AJX66" s="5"/>
      <c r="AJY66" s="5"/>
      <c r="AJZ66" s="5"/>
      <c r="AKA66" s="5"/>
      <c r="AKB66" s="5"/>
      <c r="AKC66" s="5"/>
      <c r="AKD66" s="5"/>
      <c r="AKE66" s="5"/>
      <c r="AKF66" s="5"/>
      <c r="AKG66" s="5"/>
      <c r="AKH66" s="5"/>
      <c r="AKI66" s="5"/>
      <c r="AKJ66" s="5"/>
      <c r="AKK66" s="5"/>
      <c r="AKL66" s="5"/>
      <c r="AKM66" s="5"/>
      <c r="AKN66" s="5"/>
      <c r="AKO66" s="5"/>
      <c r="AKP66" s="5"/>
      <c r="AKQ66" s="5"/>
      <c r="AKR66" s="5"/>
      <c r="AKS66" s="5"/>
      <c r="AKT66" s="5"/>
      <c r="AKU66" s="5"/>
      <c r="AKV66" s="5"/>
      <c r="AKW66" s="5"/>
      <c r="AKX66" s="5"/>
      <c r="AKY66" s="5"/>
      <c r="AKZ66" s="5"/>
      <c r="ALA66" s="5"/>
      <c r="ALB66" s="5"/>
      <c r="ALC66" s="5"/>
      <c r="ALD66" s="5"/>
      <c r="ALE66" s="5"/>
      <c r="ALF66" s="5"/>
      <c r="ALG66" s="5"/>
      <c r="ALH66" s="5"/>
      <c r="ALI66" s="5"/>
      <c r="ALJ66" s="5"/>
      <c r="ALK66" s="5"/>
      <c r="ALL66" s="5"/>
      <c r="ALM66" s="5"/>
      <c r="ALN66" s="5"/>
      <c r="ALO66" s="5"/>
      <c r="ALP66" s="5"/>
      <c r="ALQ66" s="5"/>
      <c r="ALR66" s="5"/>
      <c r="ALS66" s="5"/>
      <c r="ALT66" s="5"/>
      <c r="ALU66" s="5"/>
      <c r="ALV66" s="5"/>
      <c r="ALW66" s="5"/>
      <c r="ALX66" s="5"/>
      <c r="ALY66" s="5"/>
      <c r="ALZ66" s="5"/>
      <c r="AMA66" s="5"/>
      <c r="AMB66" s="5"/>
      <c r="AMC66" s="5"/>
      <c r="AMD66" s="5"/>
      <c r="AME66" s="5"/>
      <c r="AMF66" s="5"/>
      <c r="AMG66" s="5"/>
      <c r="AMH66" s="5"/>
      <c r="AMI66" s="5"/>
      <c r="AMJ66" s="5"/>
      <c r="AMK66" s="5"/>
    </row>
    <row r="67" spans="1:1025" ht="39.75" customHeight="1" x14ac:dyDescent="0.25">
      <c r="A67" s="82" t="s">
        <v>117</v>
      </c>
      <c r="B67" s="63" t="s">
        <v>118</v>
      </c>
      <c r="C67" s="63" t="s">
        <v>119</v>
      </c>
      <c r="D67" s="12" t="s">
        <v>120</v>
      </c>
      <c r="E67" s="12" t="s">
        <v>130</v>
      </c>
      <c r="F67" s="37" t="s">
        <v>173</v>
      </c>
      <c r="G67" s="3">
        <f>H67+I67</f>
        <v>716880</v>
      </c>
      <c r="H67" s="21">
        <v>716880</v>
      </c>
      <c r="I67" s="21">
        <v>0</v>
      </c>
      <c r="J67" s="21">
        <v>0</v>
      </c>
      <c r="K67" s="23"/>
    </row>
    <row r="68" spans="1:1025" x14ac:dyDescent="0.25">
      <c r="A68" s="13" t="s">
        <v>63</v>
      </c>
      <c r="B68" s="13" t="s">
        <v>64</v>
      </c>
      <c r="C68" s="13" t="s">
        <v>65</v>
      </c>
      <c r="D68" s="9" t="s">
        <v>66</v>
      </c>
      <c r="E68" s="12"/>
      <c r="F68" s="33"/>
      <c r="G68" s="3">
        <f>H68</f>
        <v>43000</v>
      </c>
      <c r="H68" s="21">
        <f>H69</f>
        <v>43000</v>
      </c>
      <c r="I68" s="21">
        <f t="shared" ref="I68:J68" si="13">I69</f>
        <v>0</v>
      </c>
      <c r="J68" s="21">
        <f t="shared" si="13"/>
        <v>0</v>
      </c>
      <c r="K68" s="23"/>
    </row>
    <row r="69" spans="1:1025" ht="55.5" customHeight="1" x14ac:dyDescent="0.25">
      <c r="A69" s="13"/>
      <c r="B69" s="13"/>
      <c r="C69" s="13"/>
      <c r="D69" s="9"/>
      <c r="E69" s="12" t="s">
        <v>100</v>
      </c>
      <c r="F69" s="33" t="s">
        <v>101</v>
      </c>
      <c r="G69" s="3">
        <f>H69</f>
        <v>43000</v>
      </c>
      <c r="H69" s="21">
        <v>43000</v>
      </c>
      <c r="I69" s="22">
        <v>0</v>
      </c>
      <c r="J69" s="21">
        <v>0</v>
      </c>
      <c r="K69" s="23"/>
    </row>
    <row r="70" spans="1:1025" x14ac:dyDescent="0.25">
      <c r="A70" s="69" t="s">
        <v>161</v>
      </c>
      <c r="B70" s="13">
        <v>8240</v>
      </c>
      <c r="C70" s="13" t="s">
        <v>65</v>
      </c>
      <c r="D70" s="9" t="s">
        <v>162</v>
      </c>
      <c r="E70" s="9"/>
      <c r="F70" s="36"/>
      <c r="G70" s="21">
        <f>SUM(G71:G72)</f>
        <v>2198711</v>
      </c>
      <c r="H70" s="21">
        <f t="shared" ref="H70:J70" si="14">SUM(H71:H72)</f>
        <v>134808</v>
      </c>
      <c r="I70" s="21">
        <f t="shared" si="14"/>
        <v>2063903</v>
      </c>
      <c r="J70" s="21">
        <f t="shared" si="14"/>
        <v>2063903</v>
      </c>
      <c r="K70" s="23"/>
    </row>
    <row r="71" spans="1:1025" ht="63.75" x14ac:dyDescent="0.25">
      <c r="A71" s="90"/>
      <c r="B71" s="75"/>
      <c r="C71" s="75"/>
      <c r="D71" s="76"/>
      <c r="E71" s="76" t="s">
        <v>190</v>
      </c>
      <c r="F71" s="39" t="s">
        <v>191</v>
      </c>
      <c r="G71" s="16">
        <f>H71+I71</f>
        <v>92811</v>
      </c>
      <c r="H71" s="70">
        <f>60000-15192</f>
        <v>44808</v>
      </c>
      <c r="I71" s="70">
        <f>50000-1997</f>
        <v>48003</v>
      </c>
      <c r="J71" s="70">
        <f>I71</f>
        <v>48003</v>
      </c>
      <c r="K71" s="23"/>
    </row>
    <row r="72" spans="1:1025" ht="38.25" x14ac:dyDescent="0.25">
      <c r="A72" s="90"/>
      <c r="B72" s="75"/>
      <c r="C72" s="75"/>
      <c r="D72" s="76"/>
      <c r="E72" s="9" t="s">
        <v>167</v>
      </c>
      <c r="F72" s="36" t="s">
        <v>219</v>
      </c>
      <c r="G72" s="16">
        <f>H72+I72</f>
        <v>2105900</v>
      </c>
      <c r="H72" s="21">
        <v>90000</v>
      </c>
      <c r="I72" s="21">
        <f>1200000+124400+210000+151200-18000+42000+150000-173700+330000</f>
        <v>2015900</v>
      </c>
      <c r="J72" s="21">
        <f>I72</f>
        <v>2015900</v>
      </c>
      <c r="K72" s="23"/>
    </row>
    <row r="73" spans="1:1025" s="17" customFormat="1" ht="39" customHeight="1" x14ac:dyDescent="0.25">
      <c r="A73" s="10">
        <v>1600000</v>
      </c>
      <c r="B73" s="10"/>
      <c r="C73" s="10"/>
      <c r="D73" s="14" t="s">
        <v>188</v>
      </c>
      <c r="E73" s="15"/>
      <c r="F73" s="40"/>
      <c r="G73" s="16">
        <f>G74</f>
        <v>1912578.19</v>
      </c>
      <c r="H73" s="16">
        <f t="shared" ref="H73:J73" si="15">H74</f>
        <v>1900278.19</v>
      </c>
      <c r="I73" s="16">
        <f t="shared" si="15"/>
        <v>12300</v>
      </c>
      <c r="J73" s="16">
        <f t="shared" si="15"/>
        <v>0</v>
      </c>
      <c r="K73" s="4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  <c r="BO73" s="5"/>
      <c r="BP73" s="5"/>
      <c r="BQ73" s="5"/>
      <c r="BR73" s="5"/>
      <c r="BS73" s="5"/>
      <c r="BT73" s="5"/>
      <c r="BU73" s="5"/>
      <c r="BV73" s="5"/>
      <c r="BW73" s="5"/>
      <c r="BX73" s="5"/>
      <c r="BY73" s="5"/>
      <c r="BZ73" s="5"/>
      <c r="CA73" s="5"/>
      <c r="CB73" s="5"/>
      <c r="CC73" s="5"/>
      <c r="CD73" s="5"/>
      <c r="CE73" s="5"/>
      <c r="CF73" s="5"/>
      <c r="CG73" s="5"/>
      <c r="CH73" s="5"/>
      <c r="CI73" s="5"/>
      <c r="CJ73" s="5"/>
      <c r="CK73" s="5"/>
      <c r="CL73" s="5"/>
      <c r="CM73" s="5"/>
      <c r="CN73" s="5"/>
      <c r="CO73" s="5"/>
      <c r="CP73" s="5"/>
      <c r="CQ73" s="5"/>
      <c r="CR73" s="5"/>
      <c r="CS73" s="5"/>
      <c r="CT73" s="5"/>
      <c r="CU73" s="5"/>
      <c r="CV73" s="5"/>
      <c r="CW73" s="5"/>
      <c r="CX73" s="5"/>
      <c r="CY73" s="5"/>
      <c r="CZ73" s="5"/>
      <c r="DA73" s="5"/>
      <c r="DB73" s="5"/>
      <c r="DC73" s="5"/>
      <c r="DD73" s="5"/>
      <c r="DE73" s="5"/>
      <c r="DF73" s="5"/>
      <c r="DG73" s="5"/>
      <c r="DH73" s="5"/>
      <c r="DI73" s="5"/>
      <c r="DJ73" s="5"/>
      <c r="DK73" s="5"/>
      <c r="DL73" s="5"/>
      <c r="DM73" s="5"/>
      <c r="DN73" s="5"/>
      <c r="DO73" s="5"/>
      <c r="DP73" s="5"/>
      <c r="DQ73" s="5"/>
      <c r="DR73" s="5"/>
      <c r="DS73" s="5"/>
      <c r="DT73" s="5"/>
      <c r="DU73" s="5"/>
      <c r="DV73" s="5"/>
      <c r="DW73" s="5"/>
      <c r="DX73" s="5"/>
      <c r="DY73" s="5"/>
      <c r="DZ73" s="5"/>
      <c r="EA73" s="5"/>
      <c r="EB73" s="5"/>
      <c r="EC73" s="5"/>
      <c r="ED73" s="5"/>
      <c r="EE73" s="5"/>
      <c r="EF73" s="5"/>
      <c r="EG73" s="5"/>
      <c r="EH73" s="5"/>
      <c r="EI73" s="5"/>
      <c r="EJ73" s="5"/>
      <c r="EK73" s="5"/>
      <c r="EL73" s="5"/>
      <c r="EM73" s="5"/>
      <c r="EN73" s="5"/>
      <c r="EO73" s="5"/>
      <c r="EP73" s="5"/>
      <c r="EQ73" s="5"/>
      <c r="ER73" s="5"/>
      <c r="ES73" s="5"/>
      <c r="ET73" s="5"/>
      <c r="EU73" s="5"/>
      <c r="EV73" s="5"/>
      <c r="EW73" s="5"/>
      <c r="EX73" s="5"/>
      <c r="EY73" s="5"/>
      <c r="EZ73" s="5"/>
      <c r="FA73" s="5"/>
      <c r="FB73" s="5"/>
      <c r="FC73" s="5"/>
      <c r="FD73" s="5"/>
      <c r="FE73" s="5"/>
      <c r="FF73" s="5"/>
      <c r="FG73" s="5"/>
      <c r="FH73" s="5"/>
      <c r="FI73" s="5"/>
      <c r="FJ73" s="5"/>
      <c r="FK73" s="5"/>
      <c r="FL73" s="5"/>
      <c r="FM73" s="5"/>
      <c r="FN73" s="5"/>
      <c r="FO73" s="5"/>
      <c r="FP73" s="5"/>
      <c r="FQ73" s="5"/>
      <c r="FR73" s="5"/>
      <c r="FS73" s="5"/>
      <c r="FT73" s="5"/>
      <c r="FU73" s="5"/>
      <c r="FV73" s="5"/>
      <c r="FW73" s="5"/>
      <c r="FX73" s="5"/>
      <c r="FY73" s="5"/>
      <c r="FZ73" s="5"/>
      <c r="GA73" s="5"/>
      <c r="GB73" s="5"/>
      <c r="GC73" s="5"/>
      <c r="GD73" s="5"/>
      <c r="GE73" s="5"/>
      <c r="GF73" s="5"/>
      <c r="GG73" s="5"/>
      <c r="GH73" s="5"/>
      <c r="GI73" s="5"/>
      <c r="GJ73" s="5"/>
      <c r="GK73" s="5"/>
      <c r="GL73" s="5"/>
      <c r="GM73" s="5"/>
      <c r="GN73" s="5"/>
      <c r="GO73" s="5"/>
      <c r="GP73" s="5"/>
      <c r="GQ73" s="5"/>
      <c r="GR73" s="5"/>
      <c r="GS73" s="5"/>
      <c r="GT73" s="5"/>
      <c r="GU73" s="5"/>
      <c r="GV73" s="5"/>
      <c r="GW73" s="5"/>
      <c r="GX73" s="5"/>
      <c r="GY73" s="5"/>
      <c r="GZ73" s="5"/>
      <c r="HA73" s="5"/>
      <c r="HB73" s="5"/>
      <c r="HC73" s="5"/>
      <c r="HD73" s="5"/>
      <c r="HE73" s="5"/>
      <c r="HF73" s="5"/>
      <c r="HG73" s="5"/>
      <c r="HH73" s="5"/>
      <c r="HI73" s="5"/>
      <c r="HJ73" s="5"/>
      <c r="HK73" s="5"/>
      <c r="HL73" s="5"/>
      <c r="HM73" s="5"/>
      <c r="HN73" s="5"/>
      <c r="HO73" s="5"/>
      <c r="HP73" s="5"/>
      <c r="HQ73" s="5"/>
      <c r="HR73" s="5"/>
      <c r="HS73" s="5"/>
      <c r="HT73" s="5"/>
      <c r="HU73" s="5"/>
      <c r="HV73" s="5"/>
      <c r="HW73" s="5"/>
      <c r="HX73" s="5"/>
      <c r="HY73" s="5"/>
      <c r="HZ73" s="5"/>
      <c r="IA73" s="5"/>
      <c r="IB73" s="5"/>
      <c r="IC73" s="5"/>
      <c r="ID73" s="5"/>
      <c r="IE73" s="5"/>
      <c r="IF73" s="5"/>
      <c r="IG73" s="5"/>
      <c r="IH73" s="5"/>
      <c r="II73" s="5"/>
      <c r="IJ73" s="5"/>
      <c r="IK73" s="5"/>
      <c r="IL73" s="5"/>
      <c r="IM73" s="5"/>
      <c r="IN73" s="5"/>
      <c r="IO73" s="5"/>
      <c r="IP73" s="5"/>
      <c r="IQ73" s="5"/>
      <c r="IR73" s="5"/>
      <c r="IS73" s="5"/>
      <c r="IT73" s="5"/>
      <c r="IU73" s="5"/>
      <c r="IV73" s="5"/>
      <c r="IW73" s="5"/>
      <c r="IX73" s="5"/>
      <c r="IY73" s="5"/>
      <c r="IZ73" s="5"/>
      <c r="JA73" s="5"/>
      <c r="JB73" s="5"/>
      <c r="JC73" s="5"/>
      <c r="JD73" s="5"/>
      <c r="JE73" s="5"/>
      <c r="JF73" s="5"/>
      <c r="JG73" s="5"/>
      <c r="JH73" s="5"/>
      <c r="JI73" s="5"/>
      <c r="JJ73" s="5"/>
      <c r="JK73" s="5"/>
      <c r="JL73" s="5"/>
      <c r="JM73" s="5"/>
      <c r="JN73" s="5"/>
      <c r="JO73" s="5"/>
      <c r="JP73" s="5"/>
      <c r="JQ73" s="5"/>
      <c r="JR73" s="5"/>
      <c r="JS73" s="5"/>
      <c r="JT73" s="5"/>
      <c r="JU73" s="5"/>
      <c r="JV73" s="5"/>
      <c r="JW73" s="5"/>
      <c r="JX73" s="5"/>
      <c r="JY73" s="5"/>
      <c r="JZ73" s="5"/>
      <c r="KA73" s="5"/>
      <c r="KB73" s="5"/>
      <c r="KC73" s="5"/>
      <c r="KD73" s="5"/>
      <c r="KE73" s="5"/>
      <c r="KF73" s="5"/>
      <c r="KG73" s="5"/>
      <c r="KH73" s="5"/>
      <c r="KI73" s="5"/>
      <c r="KJ73" s="5"/>
      <c r="KK73" s="5"/>
      <c r="KL73" s="5"/>
      <c r="KM73" s="5"/>
      <c r="KN73" s="5"/>
      <c r="KO73" s="5"/>
      <c r="KP73" s="5"/>
      <c r="KQ73" s="5"/>
      <c r="KR73" s="5"/>
      <c r="KS73" s="5"/>
      <c r="KT73" s="5"/>
      <c r="KU73" s="5"/>
      <c r="KV73" s="5"/>
      <c r="KW73" s="5"/>
      <c r="KX73" s="5"/>
      <c r="KY73" s="5"/>
      <c r="KZ73" s="5"/>
      <c r="LA73" s="5"/>
      <c r="LB73" s="5"/>
      <c r="LC73" s="5"/>
      <c r="LD73" s="5"/>
      <c r="LE73" s="5"/>
      <c r="LF73" s="5"/>
      <c r="LG73" s="5"/>
      <c r="LH73" s="5"/>
      <c r="LI73" s="5"/>
      <c r="LJ73" s="5"/>
      <c r="LK73" s="5"/>
      <c r="LL73" s="5"/>
      <c r="LM73" s="5"/>
      <c r="LN73" s="5"/>
      <c r="LO73" s="5"/>
      <c r="LP73" s="5"/>
      <c r="LQ73" s="5"/>
      <c r="LR73" s="5"/>
      <c r="LS73" s="5"/>
      <c r="LT73" s="5"/>
      <c r="LU73" s="5"/>
      <c r="LV73" s="5"/>
      <c r="LW73" s="5"/>
      <c r="LX73" s="5"/>
      <c r="LY73" s="5"/>
      <c r="LZ73" s="5"/>
      <c r="MA73" s="5"/>
      <c r="MB73" s="5"/>
      <c r="MC73" s="5"/>
      <c r="MD73" s="5"/>
      <c r="ME73" s="5"/>
      <c r="MF73" s="5"/>
      <c r="MG73" s="5"/>
      <c r="MH73" s="5"/>
      <c r="MI73" s="5"/>
      <c r="MJ73" s="5"/>
      <c r="MK73" s="5"/>
      <c r="ML73" s="5"/>
      <c r="MM73" s="5"/>
      <c r="MN73" s="5"/>
      <c r="MO73" s="5"/>
      <c r="MP73" s="5"/>
      <c r="MQ73" s="5"/>
      <c r="MR73" s="5"/>
      <c r="MS73" s="5"/>
      <c r="MT73" s="5"/>
      <c r="MU73" s="5"/>
      <c r="MV73" s="5"/>
      <c r="MW73" s="5"/>
      <c r="MX73" s="5"/>
      <c r="MY73" s="5"/>
      <c r="MZ73" s="5"/>
      <c r="NA73" s="5"/>
      <c r="NB73" s="5"/>
      <c r="NC73" s="5"/>
      <c r="ND73" s="5"/>
      <c r="NE73" s="5"/>
      <c r="NF73" s="5"/>
      <c r="NG73" s="5"/>
      <c r="NH73" s="5"/>
      <c r="NI73" s="5"/>
      <c r="NJ73" s="5"/>
      <c r="NK73" s="5"/>
      <c r="NL73" s="5"/>
      <c r="NM73" s="5"/>
      <c r="NN73" s="5"/>
      <c r="NO73" s="5"/>
      <c r="NP73" s="5"/>
      <c r="NQ73" s="5"/>
      <c r="NR73" s="5"/>
      <c r="NS73" s="5"/>
      <c r="NT73" s="5"/>
      <c r="NU73" s="5"/>
      <c r="NV73" s="5"/>
      <c r="NW73" s="5"/>
      <c r="NX73" s="5"/>
      <c r="NY73" s="5"/>
      <c r="NZ73" s="5"/>
      <c r="OA73" s="5"/>
      <c r="OB73" s="5"/>
      <c r="OC73" s="5"/>
      <c r="OD73" s="5"/>
      <c r="OE73" s="5"/>
      <c r="OF73" s="5"/>
      <c r="OG73" s="5"/>
      <c r="OH73" s="5"/>
      <c r="OI73" s="5"/>
      <c r="OJ73" s="5"/>
      <c r="OK73" s="5"/>
      <c r="OL73" s="5"/>
      <c r="OM73" s="5"/>
      <c r="ON73" s="5"/>
      <c r="OO73" s="5"/>
      <c r="OP73" s="5"/>
      <c r="OQ73" s="5"/>
      <c r="OR73" s="5"/>
      <c r="OS73" s="5"/>
      <c r="OT73" s="5"/>
      <c r="OU73" s="5"/>
      <c r="OV73" s="5"/>
      <c r="OW73" s="5"/>
      <c r="OX73" s="5"/>
      <c r="OY73" s="5"/>
      <c r="OZ73" s="5"/>
      <c r="PA73" s="5"/>
      <c r="PB73" s="5"/>
      <c r="PC73" s="5"/>
      <c r="PD73" s="5"/>
      <c r="PE73" s="5"/>
      <c r="PF73" s="5"/>
      <c r="PG73" s="5"/>
      <c r="PH73" s="5"/>
      <c r="PI73" s="5"/>
      <c r="PJ73" s="5"/>
      <c r="PK73" s="5"/>
      <c r="PL73" s="5"/>
      <c r="PM73" s="5"/>
      <c r="PN73" s="5"/>
      <c r="PO73" s="5"/>
      <c r="PP73" s="5"/>
      <c r="PQ73" s="5"/>
      <c r="PR73" s="5"/>
      <c r="PS73" s="5"/>
      <c r="PT73" s="5"/>
      <c r="PU73" s="5"/>
      <c r="PV73" s="5"/>
      <c r="PW73" s="5"/>
      <c r="PX73" s="5"/>
      <c r="PY73" s="5"/>
      <c r="PZ73" s="5"/>
      <c r="QA73" s="5"/>
      <c r="QB73" s="5"/>
      <c r="QC73" s="5"/>
      <c r="QD73" s="5"/>
      <c r="QE73" s="5"/>
      <c r="QF73" s="5"/>
      <c r="QG73" s="5"/>
      <c r="QH73" s="5"/>
      <c r="QI73" s="5"/>
      <c r="QJ73" s="5"/>
      <c r="QK73" s="5"/>
      <c r="QL73" s="5"/>
      <c r="QM73" s="5"/>
      <c r="QN73" s="5"/>
      <c r="QO73" s="5"/>
      <c r="QP73" s="5"/>
      <c r="QQ73" s="5"/>
      <c r="QR73" s="5"/>
      <c r="QS73" s="5"/>
      <c r="QT73" s="5"/>
      <c r="QU73" s="5"/>
      <c r="QV73" s="5"/>
      <c r="QW73" s="5"/>
      <c r="QX73" s="5"/>
      <c r="QY73" s="5"/>
      <c r="QZ73" s="5"/>
      <c r="RA73" s="5"/>
      <c r="RB73" s="5"/>
      <c r="RC73" s="5"/>
      <c r="RD73" s="5"/>
      <c r="RE73" s="5"/>
      <c r="RF73" s="5"/>
      <c r="RG73" s="5"/>
      <c r="RH73" s="5"/>
      <c r="RI73" s="5"/>
      <c r="RJ73" s="5"/>
      <c r="RK73" s="5"/>
      <c r="RL73" s="5"/>
      <c r="RM73" s="5"/>
      <c r="RN73" s="5"/>
      <c r="RO73" s="5"/>
      <c r="RP73" s="5"/>
      <c r="RQ73" s="5"/>
      <c r="RR73" s="5"/>
      <c r="RS73" s="5"/>
      <c r="RT73" s="5"/>
      <c r="RU73" s="5"/>
      <c r="RV73" s="5"/>
      <c r="RW73" s="5"/>
      <c r="RX73" s="5"/>
      <c r="RY73" s="5"/>
      <c r="RZ73" s="5"/>
      <c r="SA73" s="5"/>
      <c r="SB73" s="5"/>
      <c r="SC73" s="5"/>
      <c r="SD73" s="5"/>
      <c r="SE73" s="5"/>
      <c r="SF73" s="5"/>
      <c r="SG73" s="5"/>
      <c r="SH73" s="5"/>
      <c r="SI73" s="5"/>
      <c r="SJ73" s="5"/>
      <c r="SK73" s="5"/>
      <c r="SL73" s="5"/>
      <c r="SM73" s="5"/>
      <c r="SN73" s="5"/>
      <c r="SO73" s="5"/>
      <c r="SP73" s="5"/>
      <c r="SQ73" s="5"/>
      <c r="SR73" s="5"/>
      <c r="SS73" s="5"/>
      <c r="ST73" s="5"/>
      <c r="SU73" s="5"/>
      <c r="SV73" s="5"/>
      <c r="SW73" s="5"/>
      <c r="SX73" s="5"/>
      <c r="SY73" s="5"/>
      <c r="SZ73" s="5"/>
      <c r="TA73" s="5"/>
      <c r="TB73" s="5"/>
      <c r="TC73" s="5"/>
      <c r="TD73" s="5"/>
      <c r="TE73" s="5"/>
      <c r="TF73" s="5"/>
      <c r="TG73" s="5"/>
      <c r="TH73" s="5"/>
      <c r="TI73" s="5"/>
      <c r="TJ73" s="5"/>
      <c r="TK73" s="5"/>
      <c r="TL73" s="5"/>
      <c r="TM73" s="5"/>
      <c r="TN73" s="5"/>
      <c r="TO73" s="5"/>
      <c r="TP73" s="5"/>
      <c r="TQ73" s="5"/>
      <c r="TR73" s="5"/>
      <c r="TS73" s="5"/>
      <c r="TT73" s="5"/>
      <c r="TU73" s="5"/>
      <c r="TV73" s="5"/>
      <c r="TW73" s="5"/>
      <c r="TX73" s="5"/>
      <c r="TY73" s="5"/>
      <c r="TZ73" s="5"/>
      <c r="UA73" s="5"/>
      <c r="UB73" s="5"/>
      <c r="UC73" s="5"/>
      <c r="UD73" s="5"/>
      <c r="UE73" s="5"/>
      <c r="UF73" s="5"/>
      <c r="UG73" s="5"/>
      <c r="UH73" s="5"/>
      <c r="UI73" s="5"/>
      <c r="UJ73" s="5"/>
      <c r="UK73" s="5"/>
      <c r="UL73" s="5"/>
      <c r="UM73" s="5"/>
      <c r="UN73" s="5"/>
      <c r="UO73" s="5"/>
      <c r="UP73" s="5"/>
      <c r="UQ73" s="5"/>
      <c r="UR73" s="5"/>
      <c r="US73" s="5"/>
      <c r="UT73" s="5"/>
      <c r="UU73" s="5"/>
      <c r="UV73" s="5"/>
      <c r="UW73" s="5"/>
      <c r="UX73" s="5"/>
      <c r="UY73" s="5"/>
      <c r="UZ73" s="5"/>
      <c r="VA73" s="5"/>
      <c r="VB73" s="5"/>
      <c r="VC73" s="5"/>
      <c r="VD73" s="5"/>
      <c r="VE73" s="5"/>
      <c r="VF73" s="5"/>
      <c r="VG73" s="5"/>
      <c r="VH73" s="5"/>
      <c r="VI73" s="5"/>
      <c r="VJ73" s="5"/>
      <c r="VK73" s="5"/>
      <c r="VL73" s="5"/>
      <c r="VM73" s="5"/>
      <c r="VN73" s="5"/>
      <c r="VO73" s="5"/>
      <c r="VP73" s="5"/>
      <c r="VQ73" s="5"/>
      <c r="VR73" s="5"/>
      <c r="VS73" s="5"/>
      <c r="VT73" s="5"/>
      <c r="VU73" s="5"/>
      <c r="VV73" s="5"/>
      <c r="VW73" s="5"/>
      <c r="VX73" s="5"/>
      <c r="VY73" s="5"/>
      <c r="VZ73" s="5"/>
      <c r="WA73" s="5"/>
      <c r="WB73" s="5"/>
      <c r="WC73" s="5"/>
      <c r="WD73" s="5"/>
      <c r="WE73" s="5"/>
      <c r="WF73" s="5"/>
      <c r="WG73" s="5"/>
      <c r="WH73" s="5"/>
      <c r="WI73" s="5"/>
      <c r="WJ73" s="5"/>
      <c r="WK73" s="5"/>
      <c r="WL73" s="5"/>
      <c r="WM73" s="5"/>
      <c r="WN73" s="5"/>
      <c r="WO73" s="5"/>
      <c r="WP73" s="5"/>
      <c r="WQ73" s="5"/>
      <c r="WR73" s="5"/>
      <c r="WS73" s="5"/>
      <c r="WT73" s="5"/>
      <c r="WU73" s="5"/>
      <c r="WV73" s="5"/>
      <c r="WW73" s="5"/>
      <c r="WX73" s="5"/>
      <c r="WY73" s="5"/>
      <c r="WZ73" s="5"/>
      <c r="XA73" s="5"/>
      <c r="XB73" s="5"/>
      <c r="XC73" s="5"/>
      <c r="XD73" s="5"/>
      <c r="XE73" s="5"/>
      <c r="XF73" s="5"/>
      <c r="XG73" s="5"/>
      <c r="XH73" s="5"/>
      <c r="XI73" s="5"/>
      <c r="XJ73" s="5"/>
      <c r="XK73" s="5"/>
      <c r="XL73" s="5"/>
      <c r="XM73" s="5"/>
      <c r="XN73" s="5"/>
      <c r="XO73" s="5"/>
      <c r="XP73" s="5"/>
      <c r="XQ73" s="5"/>
      <c r="XR73" s="5"/>
      <c r="XS73" s="5"/>
      <c r="XT73" s="5"/>
      <c r="XU73" s="5"/>
      <c r="XV73" s="5"/>
      <c r="XW73" s="5"/>
      <c r="XX73" s="5"/>
      <c r="XY73" s="5"/>
      <c r="XZ73" s="5"/>
      <c r="YA73" s="5"/>
      <c r="YB73" s="5"/>
      <c r="YC73" s="5"/>
      <c r="YD73" s="5"/>
      <c r="YE73" s="5"/>
      <c r="YF73" s="5"/>
      <c r="YG73" s="5"/>
      <c r="YH73" s="5"/>
      <c r="YI73" s="5"/>
      <c r="YJ73" s="5"/>
      <c r="YK73" s="5"/>
      <c r="YL73" s="5"/>
      <c r="YM73" s="5"/>
      <c r="YN73" s="5"/>
      <c r="YO73" s="5"/>
      <c r="YP73" s="5"/>
      <c r="YQ73" s="5"/>
      <c r="YR73" s="5"/>
      <c r="YS73" s="5"/>
      <c r="YT73" s="5"/>
      <c r="YU73" s="5"/>
      <c r="YV73" s="5"/>
      <c r="YW73" s="5"/>
      <c r="YX73" s="5"/>
      <c r="YY73" s="5"/>
      <c r="YZ73" s="5"/>
      <c r="ZA73" s="5"/>
      <c r="ZB73" s="5"/>
      <c r="ZC73" s="5"/>
      <c r="ZD73" s="5"/>
      <c r="ZE73" s="5"/>
      <c r="ZF73" s="5"/>
      <c r="ZG73" s="5"/>
      <c r="ZH73" s="5"/>
      <c r="ZI73" s="5"/>
      <c r="ZJ73" s="5"/>
      <c r="ZK73" s="5"/>
      <c r="ZL73" s="5"/>
      <c r="ZM73" s="5"/>
      <c r="ZN73" s="5"/>
      <c r="ZO73" s="5"/>
      <c r="ZP73" s="5"/>
      <c r="ZQ73" s="5"/>
      <c r="ZR73" s="5"/>
      <c r="ZS73" s="5"/>
      <c r="ZT73" s="5"/>
      <c r="ZU73" s="5"/>
      <c r="ZV73" s="5"/>
      <c r="ZW73" s="5"/>
      <c r="ZX73" s="5"/>
      <c r="ZY73" s="5"/>
      <c r="ZZ73" s="5"/>
      <c r="AAA73" s="5"/>
      <c r="AAB73" s="5"/>
      <c r="AAC73" s="5"/>
      <c r="AAD73" s="5"/>
      <c r="AAE73" s="5"/>
      <c r="AAF73" s="5"/>
      <c r="AAG73" s="5"/>
      <c r="AAH73" s="5"/>
      <c r="AAI73" s="5"/>
      <c r="AAJ73" s="5"/>
      <c r="AAK73" s="5"/>
      <c r="AAL73" s="5"/>
      <c r="AAM73" s="5"/>
      <c r="AAN73" s="5"/>
      <c r="AAO73" s="5"/>
      <c r="AAP73" s="5"/>
      <c r="AAQ73" s="5"/>
      <c r="AAR73" s="5"/>
      <c r="AAS73" s="5"/>
      <c r="AAT73" s="5"/>
      <c r="AAU73" s="5"/>
      <c r="AAV73" s="5"/>
      <c r="AAW73" s="5"/>
      <c r="AAX73" s="5"/>
      <c r="AAY73" s="5"/>
      <c r="AAZ73" s="5"/>
      <c r="ABA73" s="5"/>
      <c r="ABB73" s="5"/>
      <c r="ABC73" s="5"/>
      <c r="ABD73" s="5"/>
      <c r="ABE73" s="5"/>
      <c r="ABF73" s="5"/>
      <c r="ABG73" s="5"/>
      <c r="ABH73" s="5"/>
      <c r="ABI73" s="5"/>
      <c r="ABJ73" s="5"/>
      <c r="ABK73" s="5"/>
      <c r="ABL73" s="5"/>
      <c r="ABM73" s="5"/>
      <c r="ABN73" s="5"/>
      <c r="ABO73" s="5"/>
      <c r="ABP73" s="5"/>
      <c r="ABQ73" s="5"/>
      <c r="ABR73" s="5"/>
      <c r="ABS73" s="5"/>
      <c r="ABT73" s="5"/>
      <c r="ABU73" s="5"/>
      <c r="ABV73" s="5"/>
      <c r="ABW73" s="5"/>
      <c r="ABX73" s="5"/>
      <c r="ABY73" s="5"/>
      <c r="ABZ73" s="5"/>
      <c r="ACA73" s="5"/>
      <c r="ACB73" s="5"/>
      <c r="ACC73" s="5"/>
      <c r="ACD73" s="5"/>
      <c r="ACE73" s="5"/>
      <c r="ACF73" s="5"/>
      <c r="ACG73" s="5"/>
      <c r="ACH73" s="5"/>
      <c r="ACI73" s="5"/>
      <c r="ACJ73" s="5"/>
      <c r="ACK73" s="5"/>
      <c r="ACL73" s="5"/>
      <c r="ACM73" s="5"/>
      <c r="ACN73" s="5"/>
      <c r="ACO73" s="5"/>
      <c r="ACP73" s="5"/>
      <c r="ACQ73" s="5"/>
      <c r="ACR73" s="5"/>
      <c r="ACS73" s="5"/>
      <c r="ACT73" s="5"/>
      <c r="ACU73" s="5"/>
      <c r="ACV73" s="5"/>
      <c r="ACW73" s="5"/>
      <c r="ACX73" s="5"/>
      <c r="ACY73" s="5"/>
      <c r="ACZ73" s="5"/>
      <c r="ADA73" s="5"/>
      <c r="ADB73" s="5"/>
      <c r="ADC73" s="5"/>
      <c r="ADD73" s="5"/>
      <c r="ADE73" s="5"/>
      <c r="ADF73" s="5"/>
      <c r="ADG73" s="5"/>
      <c r="ADH73" s="5"/>
      <c r="ADI73" s="5"/>
      <c r="ADJ73" s="5"/>
      <c r="ADK73" s="5"/>
      <c r="ADL73" s="5"/>
      <c r="ADM73" s="5"/>
      <c r="ADN73" s="5"/>
      <c r="ADO73" s="5"/>
      <c r="ADP73" s="5"/>
      <c r="ADQ73" s="5"/>
      <c r="ADR73" s="5"/>
      <c r="ADS73" s="5"/>
      <c r="ADT73" s="5"/>
      <c r="ADU73" s="5"/>
      <c r="ADV73" s="5"/>
      <c r="ADW73" s="5"/>
      <c r="ADX73" s="5"/>
      <c r="ADY73" s="5"/>
      <c r="ADZ73" s="5"/>
      <c r="AEA73" s="5"/>
      <c r="AEB73" s="5"/>
      <c r="AEC73" s="5"/>
      <c r="AED73" s="5"/>
      <c r="AEE73" s="5"/>
      <c r="AEF73" s="5"/>
      <c r="AEG73" s="5"/>
      <c r="AEH73" s="5"/>
      <c r="AEI73" s="5"/>
      <c r="AEJ73" s="5"/>
      <c r="AEK73" s="5"/>
      <c r="AEL73" s="5"/>
      <c r="AEM73" s="5"/>
      <c r="AEN73" s="5"/>
      <c r="AEO73" s="5"/>
      <c r="AEP73" s="5"/>
      <c r="AEQ73" s="5"/>
      <c r="AER73" s="5"/>
      <c r="AES73" s="5"/>
      <c r="AET73" s="5"/>
      <c r="AEU73" s="5"/>
      <c r="AEV73" s="5"/>
      <c r="AEW73" s="5"/>
      <c r="AEX73" s="5"/>
      <c r="AEY73" s="5"/>
      <c r="AEZ73" s="5"/>
      <c r="AFA73" s="5"/>
      <c r="AFB73" s="5"/>
      <c r="AFC73" s="5"/>
      <c r="AFD73" s="5"/>
      <c r="AFE73" s="5"/>
      <c r="AFF73" s="5"/>
      <c r="AFG73" s="5"/>
      <c r="AFH73" s="5"/>
      <c r="AFI73" s="5"/>
      <c r="AFJ73" s="5"/>
      <c r="AFK73" s="5"/>
      <c r="AFL73" s="5"/>
      <c r="AFM73" s="5"/>
      <c r="AFN73" s="5"/>
      <c r="AFO73" s="5"/>
      <c r="AFP73" s="5"/>
      <c r="AFQ73" s="5"/>
      <c r="AFR73" s="5"/>
      <c r="AFS73" s="5"/>
      <c r="AFT73" s="5"/>
      <c r="AFU73" s="5"/>
      <c r="AFV73" s="5"/>
      <c r="AFW73" s="5"/>
      <c r="AFX73" s="5"/>
      <c r="AFY73" s="5"/>
      <c r="AFZ73" s="5"/>
      <c r="AGA73" s="5"/>
      <c r="AGB73" s="5"/>
      <c r="AGC73" s="5"/>
      <c r="AGD73" s="5"/>
      <c r="AGE73" s="5"/>
      <c r="AGF73" s="5"/>
      <c r="AGG73" s="5"/>
      <c r="AGH73" s="5"/>
      <c r="AGI73" s="5"/>
      <c r="AGJ73" s="5"/>
      <c r="AGK73" s="5"/>
      <c r="AGL73" s="5"/>
      <c r="AGM73" s="5"/>
      <c r="AGN73" s="5"/>
      <c r="AGO73" s="5"/>
      <c r="AGP73" s="5"/>
      <c r="AGQ73" s="5"/>
      <c r="AGR73" s="5"/>
      <c r="AGS73" s="5"/>
      <c r="AGT73" s="5"/>
      <c r="AGU73" s="5"/>
      <c r="AGV73" s="5"/>
      <c r="AGW73" s="5"/>
      <c r="AGX73" s="5"/>
      <c r="AGY73" s="5"/>
      <c r="AGZ73" s="5"/>
      <c r="AHA73" s="5"/>
      <c r="AHB73" s="5"/>
      <c r="AHC73" s="5"/>
      <c r="AHD73" s="5"/>
      <c r="AHE73" s="5"/>
      <c r="AHF73" s="5"/>
      <c r="AHG73" s="5"/>
      <c r="AHH73" s="5"/>
      <c r="AHI73" s="5"/>
      <c r="AHJ73" s="5"/>
      <c r="AHK73" s="5"/>
      <c r="AHL73" s="5"/>
      <c r="AHM73" s="5"/>
      <c r="AHN73" s="5"/>
      <c r="AHO73" s="5"/>
      <c r="AHP73" s="5"/>
      <c r="AHQ73" s="5"/>
      <c r="AHR73" s="5"/>
      <c r="AHS73" s="5"/>
      <c r="AHT73" s="5"/>
      <c r="AHU73" s="5"/>
      <c r="AHV73" s="5"/>
      <c r="AHW73" s="5"/>
      <c r="AHX73" s="5"/>
      <c r="AHY73" s="5"/>
      <c r="AHZ73" s="5"/>
      <c r="AIA73" s="5"/>
      <c r="AIB73" s="5"/>
      <c r="AIC73" s="5"/>
      <c r="AID73" s="5"/>
      <c r="AIE73" s="5"/>
      <c r="AIF73" s="5"/>
      <c r="AIG73" s="5"/>
      <c r="AIH73" s="5"/>
      <c r="AII73" s="5"/>
      <c r="AIJ73" s="5"/>
      <c r="AIK73" s="5"/>
      <c r="AIL73" s="5"/>
      <c r="AIM73" s="5"/>
      <c r="AIN73" s="5"/>
      <c r="AIO73" s="5"/>
      <c r="AIP73" s="5"/>
      <c r="AIQ73" s="5"/>
      <c r="AIR73" s="5"/>
      <c r="AIS73" s="5"/>
      <c r="AIT73" s="5"/>
      <c r="AIU73" s="5"/>
      <c r="AIV73" s="5"/>
      <c r="AIW73" s="5"/>
      <c r="AIX73" s="5"/>
      <c r="AIY73" s="5"/>
      <c r="AIZ73" s="5"/>
      <c r="AJA73" s="5"/>
      <c r="AJB73" s="5"/>
      <c r="AJC73" s="5"/>
      <c r="AJD73" s="5"/>
      <c r="AJE73" s="5"/>
      <c r="AJF73" s="5"/>
      <c r="AJG73" s="5"/>
      <c r="AJH73" s="5"/>
      <c r="AJI73" s="5"/>
      <c r="AJJ73" s="5"/>
      <c r="AJK73" s="5"/>
      <c r="AJL73" s="5"/>
      <c r="AJM73" s="5"/>
      <c r="AJN73" s="5"/>
      <c r="AJO73" s="5"/>
      <c r="AJP73" s="5"/>
      <c r="AJQ73" s="5"/>
      <c r="AJR73" s="5"/>
      <c r="AJS73" s="5"/>
      <c r="AJT73" s="5"/>
      <c r="AJU73" s="5"/>
      <c r="AJV73" s="5"/>
      <c r="AJW73" s="5"/>
      <c r="AJX73" s="5"/>
      <c r="AJY73" s="5"/>
      <c r="AJZ73" s="5"/>
      <c r="AKA73" s="5"/>
      <c r="AKB73" s="5"/>
      <c r="AKC73" s="5"/>
      <c r="AKD73" s="5"/>
      <c r="AKE73" s="5"/>
      <c r="AKF73" s="5"/>
      <c r="AKG73" s="5"/>
      <c r="AKH73" s="5"/>
      <c r="AKI73" s="5"/>
      <c r="AKJ73" s="5"/>
      <c r="AKK73" s="5"/>
      <c r="AKL73" s="5"/>
      <c r="AKM73" s="5"/>
      <c r="AKN73" s="5"/>
      <c r="AKO73" s="5"/>
      <c r="AKP73" s="5"/>
      <c r="AKQ73" s="5"/>
      <c r="AKR73" s="5"/>
      <c r="AKS73" s="5"/>
      <c r="AKT73" s="5"/>
      <c r="AKU73" s="5"/>
      <c r="AKV73" s="5"/>
      <c r="AKW73" s="5"/>
      <c r="AKX73" s="5"/>
      <c r="AKY73" s="5"/>
      <c r="AKZ73" s="5"/>
      <c r="ALA73" s="5"/>
      <c r="ALB73" s="5"/>
      <c r="ALC73" s="5"/>
      <c r="ALD73" s="5"/>
      <c r="ALE73" s="5"/>
      <c r="ALF73" s="5"/>
      <c r="ALG73" s="5"/>
      <c r="ALH73" s="5"/>
      <c r="ALI73" s="5"/>
      <c r="ALJ73" s="5"/>
      <c r="ALK73" s="5"/>
      <c r="ALL73" s="5"/>
      <c r="ALM73" s="5"/>
      <c r="ALN73" s="5"/>
      <c r="ALO73" s="5"/>
      <c r="ALP73" s="5"/>
      <c r="ALQ73" s="5"/>
      <c r="ALR73" s="5"/>
      <c r="ALS73" s="5"/>
      <c r="ALT73" s="5"/>
      <c r="ALU73" s="5"/>
      <c r="ALV73" s="5"/>
      <c r="ALW73" s="5"/>
      <c r="ALX73" s="5"/>
      <c r="ALY73" s="5"/>
      <c r="ALZ73" s="5"/>
      <c r="AMA73" s="5"/>
      <c r="AMB73" s="5"/>
      <c r="AMC73" s="5"/>
      <c r="AMD73" s="5"/>
      <c r="AME73" s="5"/>
      <c r="AMF73" s="5"/>
      <c r="AMG73" s="5"/>
      <c r="AMH73" s="5"/>
      <c r="AMI73" s="5"/>
      <c r="AMJ73" s="5"/>
      <c r="AMK73" s="5"/>
    </row>
    <row r="74" spans="1:1025" s="17" customFormat="1" ht="25.5" customHeight="1" x14ac:dyDescent="0.25">
      <c r="A74" s="11">
        <v>1610000</v>
      </c>
      <c r="B74" s="11"/>
      <c r="C74" s="11"/>
      <c r="D74" s="18" t="s">
        <v>188</v>
      </c>
      <c r="E74" s="19"/>
      <c r="F74" s="32"/>
      <c r="G74" s="3">
        <f>G78+G82+G84</f>
        <v>1912578.19</v>
      </c>
      <c r="H74" s="3">
        <f>H78+H82+H84</f>
        <v>1900278.19</v>
      </c>
      <c r="I74" s="3">
        <f>I78+I82+I84</f>
        <v>12300</v>
      </c>
      <c r="J74" s="3">
        <f>J78+J82+J84</f>
        <v>0</v>
      </c>
      <c r="K74" s="4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  <c r="BO74" s="5"/>
      <c r="BP74" s="5"/>
      <c r="BQ74" s="5"/>
      <c r="BR74" s="5"/>
      <c r="BS74" s="5"/>
      <c r="BT74" s="5"/>
      <c r="BU74" s="5"/>
      <c r="BV74" s="5"/>
      <c r="BW74" s="5"/>
      <c r="BX74" s="5"/>
      <c r="BY74" s="5"/>
      <c r="BZ74" s="5"/>
      <c r="CA74" s="5"/>
      <c r="CB74" s="5"/>
      <c r="CC74" s="5"/>
      <c r="CD74" s="5"/>
      <c r="CE74" s="5"/>
      <c r="CF74" s="5"/>
      <c r="CG74" s="5"/>
      <c r="CH74" s="5"/>
      <c r="CI74" s="5"/>
      <c r="CJ74" s="5"/>
      <c r="CK74" s="5"/>
      <c r="CL74" s="5"/>
      <c r="CM74" s="5"/>
      <c r="CN74" s="5"/>
      <c r="CO74" s="5"/>
      <c r="CP74" s="5"/>
      <c r="CQ74" s="5"/>
      <c r="CR74" s="5"/>
      <c r="CS74" s="5"/>
      <c r="CT74" s="5"/>
      <c r="CU74" s="5"/>
      <c r="CV74" s="5"/>
      <c r="CW74" s="5"/>
      <c r="CX74" s="5"/>
      <c r="CY74" s="5"/>
      <c r="CZ74" s="5"/>
      <c r="DA74" s="5"/>
      <c r="DB74" s="5"/>
      <c r="DC74" s="5"/>
      <c r="DD74" s="5"/>
      <c r="DE74" s="5"/>
      <c r="DF74" s="5"/>
      <c r="DG74" s="5"/>
      <c r="DH74" s="5"/>
      <c r="DI74" s="5"/>
      <c r="DJ74" s="5"/>
      <c r="DK74" s="5"/>
      <c r="DL74" s="5"/>
      <c r="DM74" s="5"/>
      <c r="DN74" s="5"/>
      <c r="DO74" s="5"/>
      <c r="DP74" s="5"/>
      <c r="DQ74" s="5"/>
      <c r="DR74" s="5"/>
      <c r="DS74" s="5"/>
      <c r="DT74" s="5"/>
      <c r="DU74" s="5"/>
      <c r="DV74" s="5"/>
      <c r="DW74" s="5"/>
      <c r="DX74" s="5"/>
      <c r="DY74" s="5"/>
      <c r="DZ74" s="5"/>
      <c r="EA74" s="5"/>
      <c r="EB74" s="5"/>
      <c r="EC74" s="5"/>
      <c r="ED74" s="5"/>
      <c r="EE74" s="5"/>
      <c r="EF74" s="5"/>
      <c r="EG74" s="5"/>
      <c r="EH74" s="5"/>
      <c r="EI74" s="5"/>
      <c r="EJ74" s="5"/>
      <c r="EK74" s="5"/>
      <c r="EL74" s="5"/>
      <c r="EM74" s="5"/>
      <c r="EN74" s="5"/>
      <c r="EO74" s="5"/>
      <c r="EP74" s="5"/>
      <c r="EQ74" s="5"/>
      <c r="ER74" s="5"/>
      <c r="ES74" s="5"/>
      <c r="ET74" s="5"/>
      <c r="EU74" s="5"/>
      <c r="EV74" s="5"/>
      <c r="EW74" s="5"/>
      <c r="EX74" s="5"/>
      <c r="EY74" s="5"/>
      <c r="EZ74" s="5"/>
      <c r="FA74" s="5"/>
      <c r="FB74" s="5"/>
      <c r="FC74" s="5"/>
      <c r="FD74" s="5"/>
      <c r="FE74" s="5"/>
      <c r="FF74" s="5"/>
      <c r="FG74" s="5"/>
      <c r="FH74" s="5"/>
      <c r="FI74" s="5"/>
      <c r="FJ74" s="5"/>
      <c r="FK74" s="5"/>
      <c r="FL74" s="5"/>
      <c r="FM74" s="5"/>
      <c r="FN74" s="5"/>
      <c r="FO74" s="5"/>
      <c r="FP74" s="5"/>
      <c r="FQ74" s="5"/>
      <c r="FR74" s="5"/>
      <c r="FS74" s="5"/>
      <c r="FT74" s="5"/>
      <c r="FU74" s="5"/>
      <c r="FV74" s="5"/>
      <c r="FW74" s="5"/>
      <c r="FX74" s="5"/>
      <c r="FY74" s="5"/>
      <c r="FZ74" s="5"/>
      <c r="GA74" s="5"/>
      <c r="GB74" s="5"/>
      <c r="GC74" s="5"/>
      <c r="GD74" s="5"/>
      <c r="GE74" s="5"/>
      <c r="GF74" s="5"/>
      <c r="GG74" s="5"/>
      <c r="GH74" s="5"/>
      <c r="GI74" s="5"/>
      <c r="GJ74" s="5"/>
      <c r="GK74" s="5"/>
      <c r="GL74" s="5"/>
      <c r="GM74" s="5"/>
      <c r="GN74" s="5"/>
      <c r="GO74" s="5"/>
      <c r="GP74" s="5"/>
      <c r="GQ74" s="5"/>
      <c r="GR74" s="5"/>
      <c r="GS74" s="5"/>
      <c r="GT74" s="5"/>
      <c r="GU74" s="5"/>
      <c r="GV74" s="5"/>
      <c r="GW74" s="5"/>
      <c r="GX74" s="5"/>
      <c r="GY74" s="5"/>
      <c r="GZ74" s="5"/>
      <c r="HA74" s="5"/>
      <c r="HB74" s="5"/>
      <c r="HC74" s="5"/>
      <c r="HD74" s="5"/>
      <c r="HE74" s="5"/>
      <c r="HF74" s="5"/>
      <c r="HG74" s="5"/>
      <c r="HH74" s="5"/>
      <c r="HI74" s="5"/>
      <c r="HJ74" s="5"/>
      <c r="HK74" s="5"/>
      <c r="HL74" s="5"/>
      <c r="HM74" s="5"/>
      <c r="HN74" s="5"/>
      <c r="HO74" s="5"/>
      <c r="HP74" s="5"/>
      <c r="HQ74" s="5"/>
      <c r="HR74" s="5"/>
      <c r="HS74" s="5"/>
      <c r="HT74" s="5"/>
      <c r="HU74" s="5"/>
      <c r="HV74" s="5"/>
      <c r="HW74" s="5"/>
      <c r="HX74" s="5"/>
      <c r="HY74" s="5"/>
      <c r="HZ74" s="5"/>
      <c r="IA74" s="5"/>
      <c r="IB74" s="5"/>
      <c r="IC74" s="5"/>
      <c r="ID74" s="5"/>
      <c r="IE74" s="5"/>
      <c r="IF74" s="5"/>
      <c r="IG74" s="5"/>
      <c r="IH74" s="5"/>
      <c r="II74" s="5"/>
      <c r="IJ74" s="5"/>
      <c r="IK74" s="5"/>
      <c r="IL74" s="5"/>
      <c r="IM74" s="5"/>
      <c r="IN74" s="5"/>
      <c r="IO74" s="5"/>
      <c r="IP74" s="5"/>
      <c r="IQ74" s="5"/>
      <c r="IR74" s="5"/>
      <c r="IS74" s="5"/>
      <c r="IT74" s="5"/>
      <c r="IU74" s="5"/>
      <c r="IV74" s="5"/>
      <c r="IW74" s="5"/>
      <c r="IX74" s="5"/>
      <c r="IY74" s="5"/>
      <c r="IZ74" s="5"/>
      <c r="JA74" s="5"/>
      <c r="JB74" s="5"/>
      <c r="JC74" s="5"/>
      <c r="JD74" s="5"/>
      <c r="JE74" s="5"/>
      <c r="JF74" s="5"/>
      <c r="JG74" s="5"/>
      <c r="JH74" s="5"/>
      <c r="JI74" s="5"/>
      <c r="JJ74" s="5"/>
      <c r="JK74" s="5"/>
      <c r="JL74" s="5"/>
      <c r="JM74" s="5"/>
      <c r="JN74" s="5"/>
      <c r="JO74" s="5"/>
      <c r="JP74" s="5"/>
      <c r="JQ74" s="5"/>
      <c r="JR74" s="5"/>
      <c r="JS74" s="5"/>
      <c r="JT74" s="5"/>
      <c r="JU74" s="5"/>
      <c r="JV74" s="5"/>
      <c r="JW74" s="5"/>
      <c r="JX74" s="5"/>
      <c r="JY74" s="5"/>
      <c r="JZ74" s="5"/>
      <c r="KA74" s="5"/>
      <c r="KB74" s="5"/>
      <c r="KC74" s="5"/>
      <c r="KD74" s="5"/>
      <c r="KE74" s="5"/>
      <c r="KF74" s="5"/>
      <c r="KG74" s="5"/>
      <c r="KH74" s="5"/>
      <c r="KI74" s="5"/>
      <c r="KJ74" s="5"/>
      <c r="KK74" s="5"/>
      <c r="KL74" s="5"/>
      <c r="KM74" s="5"/>
      <c r="KN74" s="5"/>
      <c r="KO74" s="5"/>
      <c r="KP74" s="5"/>
      <c r="KQ74" s="5"/>
      <c r="KR74" s="5"/>
      <c r="KS74" s="5"/>
      <c r="KT74" s="5"/>
      <c r="KU74" s="5"/>
      <c r="KV74" s="5"/>
      <c r="KW74" s="5"/>
      <c r="KX74" s="5"/>
      <c r="KY74" s="5"/>
      <c r="KZ74" s="5"/>
      <c r="LA74" s="5"/>
      <c r="LB74" s="5"/>
      <c r="LC74" s="5"/>
      <c r="LD74" s="5"/>
      <c r="LE74" s="5"/>
      <c r="LF74" s="5"/>
      <c r="LG74" s="5"/>
      <c r="LH74" s="5"/>
      <c r="LI74" s="5"/>
      <c r="LJ74" s="5"/>
      <c r="LK74" s="5"/>
      <c r="LL74" s="5"/>
      <c r="LM74" s="5"/>
      <c r="LN74" s="5"/>
      <c r="LO74" s="5"/>
      <c r="LP74" s="5"/>
      <c r="LQ74" s="5"/>
      <c r="LR74" s="5"/>
      <c r="LS74" s="5"/>
      <c r="LT74" s="5"/>
      <c r="LU74" s="5"/>
      <c r="LV74" s="5"/>
      <c r="LW74" s="5"/>
      <c r="LX74" s="5"/>
      <c r="LY74" s="5"/>
      <c r="LZ74" s="5"/>
      <c r="MA74" s="5"/>
      <c r="MB74" s="5"/>
      <c r="MC74" s="5"/>
      <c r="MD74" s="5"/>
      <c r="ME74" s="5"/>
      <c r="MF74" s="5"/>
      <c r="MG74" s="5"/>
      <c r="MH74" s="5"/>
      <c r="MI74" s="5"/>
      <c r="MJ74" s="5"/>
      <c r="MK74" s="5"/>
      <c r="ML74" s="5"/>
      <c r="MM74" s="5"/>
      <c r="MN74" s="5"/>
      <c r="MO74" s="5"/>
      <c r="MP74" s="5"/>
      <c r="MQ74" s="5"/>
      <c r="MR74" s="5"/>
      <c r="MS74" s="5"/>
      <c r="MT74" s="5"/>
      <c r="MU74" s="5"/>
      <c r="MV74" s="5"/>
      <c r="MW74" s="5"/>
      <c r="MX74" s="5"/>
      <c r="MY74" s="5"/>
      <c r="MZ74" s="5"/>
      <c r="NA74" s="5"/>
      <c r="NB74" s="5"/>
      <c r="NC74" s="5"/>
      <c r="ND74" s="5"/>
      <c r="NE74" s="5"/>
      <c r="NF74" s="5"/>
      <c r="NG74" s="5"/>
      <c r="NH74" s="5"/>
      <c r="NI74" s="5"/>
      <c r="NJ74" s="5"/>
      <c r="NK74" s="5"/>
      <c r="NL74" s="5"/>
      <c r="NM74" s="5"/>
      <c r="NN74" s="5"/>
      <c r="NO74" s="5"/>
      <c r="NP74" s="5"/>
      <c r="NQ74" s="5"/>
      <c r="NR74" s="5"/>
      <c r="NS74" s="5"/>
      <c r="NT74" s="5"/>
      <c r="NU74" s="5"/>
      <c r="NV74" s="5"/>
      <c r="NW74" s="5"/>
      <c r="NX74" s="5"/>
      <c r="NY74" s="5"/>
      <c r="NZ74" s="5"/>
      <c r="OA74" s="5"/>
      <c r="OB74" s="5"/>
      <c r="OC74" s="5"/>
      <c r="OD74" s="5"/>
      <c r="OE74" s="5"/>
      <c r="OF74" s="5"/>
      <c r="OG74" s="5"/>
      <c r="OH74" s="5"/>
      <c r="OI74" s="5"/>
      <c r="OJ74" s="5"/>
      <c r="OK74" s="5"/>
      <c r="OL74" s="5"/>
      <c r="OM74" s="5"/>
      <c r="ON74" s="5"/>
      <c r="OO74" s="5"/>
      <c r="OP74" s="5"/>
      <c r="OQ74" s="5"/>
      <c r="OR74" s="5"/>
      <c r="OS74" s="5"/>
      <c r="OT74" s="5"/>
      <c r="OU74" s="5"/>
      <c r="OV74" s="5"/>
      <c r="OW74" s="5"/>
      <c r="OX74" s="5"/>
      <c r="OY74" s="5"/>
      <c r="OZ74" s="5"/>
      <c r="PA74" s="5"/>
      <c r="PB74" s="5"/>
      <c r="PC74" s="5"/>
      <c r="PD74" s="5"/>
      <c r="PE74" s="5"/>
      <c r="PF74" s="5"/>
      <c r="PG74" s="5"/>
      <c r="PH74" s="5"/>
      <c r="PI74" s="5"/>
      <c r="PJ74" s="5"/>
      <c r="PK74" s="5"/>
      <c r="PL74" s="5"/>
      <c r="PM74" s="5"/>
      <c r="PN74" s="5"/>
      <c r="PO74" s="5"/>
      <c r="PP74" s="5"/>
      <c r="PQ74" s="5"/>
      <c r="PR74" s="5"/>
      <c r="PS74" s="5"/>
      <c r="PT74" s="5"/>
      <c r="PU74" s="5"/>
      <c r="PV74" s="5"/>
      <c r="PW74" s="5"/>
      <c r="PX74" s="5"/>
      <c r="PY74" s="5"/>
      <c r="PZ74" s="5"/>
      <c r="QA74" s="5"/>
      <c r="QB74" s="5"/>
      <c r="QC74" s="5"/>
      <c r="QD74" s="5"/>
      <c r="QE74" s="5"/>
      <c r="QF74" s="5"/>
      <c r="QG74" s="5"/>
      <c r="QH74" s="5"/>
      <c r="QI74" s="5"/>
      <c r="QJ74" s="5"/>
      <c r="QK74" s="5"/>
      <c r="QL74" s="5"/>
      <c r="QM74" s="5"/>
      <c r="QN74" s="5"/>
      <c r="QO74" s="5"/>
      <c r="QP74" s="5"/>
      <c r="QQ74" s="5"/>
      <c r="QR74" s="5"/>
      <c r="QS74" s="5"/>
      <c r="QT74" s="5"/>
      <c r="QU74" s="5"/>
      <c r="QV74" s="5"/>
      <c r="QW74" s="5"/>
      <c r="QX74" s="5"/>
      <c r="QY74" s="5"/>
      <c r="QZ74" s="5"/>
      <c r="RA74" s="5"/>
      <c r="RB74" s="5"/>
      <c r="RC74" s="5"/>
      <c r="RD74" s="5"/>
      <c r="RE74" s="5"/>
      <c r="RF74" s="5"/>
      <c r="RG74" s="5"/>
      <c r="RH74" s="5"/>
      <c r="RI74" s="5"/>
      <c r="RJ74" s="5"/>
      <c r="RK74" s="5"/>
      <c r="RL74" s="5"/>
      <c r="RM74" s="5"/>
      <c r="RN74" s="5"/>
      <c r="RO74" s="5"/>
      <c r="RP74" s="5"/>
      <c r="RQ74" s="5"/>
      <c r="RR74" s="5"/>
      <c r="RS74" s="5"/>
      <c r="RT74" s="5"/>
      <c r="RU74" s="5"/>
      <c r="RV74" s="5"/>
      <c r="RW74" s="5"/>
      <c r="RX74" s="5"/>
      <c r="RY74" s="5"/>
      <c r="RZ74" s="5"/>
      <c r="SA74" s="5"/>
      <c r="SB74" s="5"/>
      <c r="SC74" s="5"/>
      <c r="SD74" s="5"/>
      <c r="SE74" s="5"/>
      <c r="SF74" s="5"/>
      <c r="SG74" s="5"/>
      <c r="SH74" s="5"/>
      <c r="SI74" s="5"/>
      <c r="SJ74" s="5"/>
      <c r="SK74" s="5"/>
      <c r="SL74" s="5"/>
      <c r="SM74" s="5"/>
      <c r="SN74" s="5"/>
      <c r="SO74" s="5"/>
      <c r="SP74" s="5"/>
      <c r="SQ74" s="5"/>
      <c r="SR74" s="5"/>
      <c r="SS74" s="5"/>
      <c r="ST74" s="5"/>
      <c r="SU74" s="5"/>
      <c r="SV74" s="5"/>
      <c r="SW74" s="5"/>
      <c r="SX74" s="5"/>
      <c r="SY74" s="5"/>
      <c r="SZ74" s="5"/>
      <c r="TA74" s="5"/>
      <c r="TB74" s="5"/>
      <c r="TC74" s="5"/>
      <c r="TD74" s="5"/>
      <c r="TE74" s="5"/>
      <c r="TF74" s="5"/>
      <c r="TG74" s="5"/>
      <c r="TH74" s="5"/>
      <c r="TI74" s="5"/>
      <c r="TJ74" s="5"/>
      <c r="TK74" s="5"/>
      <c r="TL74" s="5"/>
      <c r="TM74" s="5"/>
      <c r="TN74" s="5"/>
      <c r="TO74" s="5"/>
      <c r="TP74" s="5"/>
      <c r="TQ74" s="5"/>
      <c r="TR74" s="5"/>
      <c r="TS74" s="5"/>
      <c r="TT74" s="5"/>
      <c r="TU74" s="5"/>
      <c r="TV74" s="5"/>
      <c r="TW74" s="5"/>
      <c r="TX74" s="5"/>
      <c r="TY74" s="5"/>
      <c r="TZ74" s="5"/>
      <c r="UA74" s="5"/>
      <c r="UB74" s="5"/>
      <c r="UC74" s="5"/>
      <c r="UD74" s="5"/>
      <c r="UE74" s="5"/>
      <c r="UF74" s="5"/>
      <c r="UG74" s="5"/>
      <c r="UH74" s="5"/>
      <c r="UI74" s="5"/>
      <c r="UJ74" s="5"/>
      <c r="UK74" s="5"/>
      <c r="UL74" s="5"/>
      <c r="UM74" s="5"/>
      <c r="UN74" s="5"/>
      <c r="UO74" s="5"/>
      <c r="UP74" s="5"/>
      <c r="UQ74" s="5"/>
      <c r="UR74" s="5"/>
      <c r="US74" s="5"/>
      <c r="UT74" s="5"/>
      <c r="UU74" s="5"/>
      <c r="UV74" s="5"/>
      <c r="UW74" s="5"/>
      <c r="UX74" s="5"/>
      <c r="UY74" s="5"/>
      <c r="UZ74" s="5"/>
      <c r="VA74" s="5"/>
      <c r="VB74" s="5"/>
      <c r="VC74" s="5"/>
      <c r="VD74" s="5"/>
      <c r="VE74" s="5"/>
      <c r="VF74" s="5"/>
      <c r="VG74" s="5"/>
      <c r="VH74" s="5"/>
      <c r="VI74" s="5"/>
      <c r="VJ74" s="5"/>
      <c r="VK74" s="5"/>
      <c r="VL74" s="5"/>
      <c r="VM74" s="5"/>
      <c r="VN74" s="5"/>
      <c r="VO74" s="5"/>
      <c r="VP74" s="5"/>
      <c r="VQ74" s="5"/>
      <c r="VR74" s="5"/>
      <c r="VS74" s="5"/>
      <c r="VT74" s="5"/>
      <c r="VU74" s="5"/>
      <c r="VV74" s="5"/>
      <c r="VW74" s="5"/>
      <c r="VX74" s="5"/>
      <c r="VY74" s="5"/>
      <c r="VZ74" s="5"/>
      <c r="WA74" s="5"/>
      <c r="WB74" s="5"/>
      <c r="WC74" s="5"/>
      <c r="WD74" s="5"/>
      <c r="WE74" s="5"/>
      <c r="WF74" s="5"/>
      <c r="WG74" s="5"/>
      <c r="WH74" s="5"/>
      <c r="WI74" s="5"/>
      <c r="WJ74" s="5"/>
      <c r="WK74" s="5"/>
      <c r="WL74" s="5"/>
      <c r="WM74" s="5"/>
      <c r="WN74" s="5"/>
      <c r="WO74" s="5"/>
      <c r="WP74" s="5"/>
      <c r="WQ74" s="5"/>
      <c r="WR74" s="5"/>
      <c r="WS74" s="5"/>
      <c r="WT74" s="5"/>
      <c r="WU74" s="5"/>
      <c r="WV74" s="5"/>
      <c r="WW74" s="5"/>
      <c r="WX74" s="5"/>
      <c r="WY74" s="5"/>
      <c r="WZ74" s="5"/>
      <c r="XA74" s="5"/>
      <c r="XB74" s="5"/>
      <c r="XC74" s="5"/>
      <c r="XD74" s="5"/>
      <c r="XE74" s="5"/>
      <c r="XF74" s="5"/>
      <c r="XG74" s="5"/>
      <c r="XH74" s="5"/>
      <c r="XI74" s="5"/>
      <c r="XJ74" s="5"/>
      <c r="XK74" s="5"/>
      <c r="XL74" s="5"/>
      <c r="XM74" s="5"/>
      <c r="XN74" s="5"/>
      <c r="XO74" s="5"/>
      <c r="XP74" s="5"/>
      <c r="XQ74" s="5"/>
      <c r="XR74" s="5"/>
      <c r="XS74" s="5"/>
      <c r="XT74" s="5"/>
      <c r="XU74" s="5"/>
      <c r="XV74" s="5"/>
      <c r="XW74" s="5"/>
      <c r="XX74" s="5"/>
      <c r="XY74" s="5"/>
      <c r="XZ74" s="5"/>
      <c r="YA74" s="5"/>
      <c r="YB74" s="5"/>
      <c r="YC74" s="5"/>
      <c r="YD74" s="5"/>
      <c r="YE74" s="5"/>
      <c r="YF74" s="5"/>
      <c r="YG74" s="5"/>
      <c r="YH74" s="5"/>
      <c r="YI74" s="5"/>
      <c r="YJ74" s="5"/>
      <c r="YK74" s="5"/>
      <c r="YL74" s="5"/>
      <c r="YM74" s="5"/>
      <c r="YN74" s="5"/>
      <c r="YO74" s="5"/>
      <c r="YP74" s="5"/>
      <c r="YQ74" s="5"/>
      <c r="YR74" s="5"/>
      <c r="YS74" s="5"/>
      <c r="YT74" s="5"/>
      <c r="YU74" s="5"/>
      <c r="YV74" s="5"/>
      <c r="YW74" s="5"/>
      <c r="YX74" s="5"/>
      <c r="YY74" s="5"/>
      <c r="YZ74" s="5"/>
      <c r="ZA74" s="5"/>
      <c r="ZB74" s="5"/>
      <c r="ZC74" s="5"/>
      <c r="ZD74" s="5"/>
      <c r="ZE74" s="5"/>
      <c r="ZF74" s="5"/>
      <c r="ZG74" s="5"/>
      <c r="ZH74" s="5"/>
      <c r="ZI74" s="5"/>
      <c r="ZJ74" s="5"/>
      <c r="ZK74" s="5"/>
      <c r="ZL74" s="5"/>
      <c r="ZM74" s="5"/>
      <c r="ZN74" s="5"/>
      <c r="ZO74" s="5"/>
      <c r="ZP74" s="5"/>
      <c r="ZQ74" s="5"/>
      <c r="ZR74" s="5"/>
      <c r="ZS74" s="5"/>
      <c r="ZT74" s="5"/>
      <c r="ZU74" s="5"/>
      <c r="ZV74" s="5"/>
      <c r="ZW74" s="5"/>
      <c r="ZX74" s="5"/>
      <c r="ZY74" s="5"/>
      <c r="ZZ74" s="5"/>
      <c r="AAA74" s="5"/>
      <c r="AAB74" s="5"/>
      <c r="AAC74" s="5"/>
      <c r="AAD74" s="5"/>
      <c r="AAE74" s="5"/>
      <c r="AAF74" s="5"/>
      <c r="AAG74" s="5"/>
      <c r="AAH74" s="5"/>
      <c r="AAI74" s="5"/>
      <c r="AAJ74" s="5"/>
      <c r="AAK74" s="5"/>
      <c r="AAL74" s="5"/>
      <c r="AAM74" s="5"/>
      <c r="AAN74" s="5"/>
      <c r="AAO74" s="5"/>
      <c r="AAP74" s="5"/>
      <c r="AAQ74" s="5"/>
      <c r="AAR74" s="5"/>
      <c r="AAS74" s="5"/>
      <c r="AAT74" s="5"/>
      <c r="AAU74" s="5"/>
      <c r="AAV74" s="5"/>
      <c r="AAW74" s="5"/>
      <c r="AAX74" s="5"/>
      <c r="AAY74" s="5"/>
      <c r="AAZ74" s="5"/>
      <c r="ABA74" s="5"/>
      <c r="ABB74" s="5"/>
      <c r="ABC74" s="5"/>
      <c r="ABD74" s="5"/>
      <c r="ABE74" s="5"/>
      <c r="ABF74" s="5"/>
      <c r="ABG74" s="5"/>
      <c r="ABH74" s="5"/>
      <c r="ABI74" s="5"/>
      <c r="ABJ74" s="5"/>
      <c r="ABK74" s="5"/>
      <c r="ABL74" s="5"/>
      <c r="ABM74" s="5"/>
      <c r="ABN74" s="5"/>
      <c r="ABO74" s="5"/>
      <c r="ABP74" s="5"/>
      <c r="ABQ74" s="5"/>
      <c r="ABR74" s="5"/>
      <c r="ABS74" s="5"/>
      <c r="ABT74" s="5"/>
      <c r="ABU74" s="5"/>
      <c r="ABV74" s="5"/>
      <c r="ABW74" s="5"/>
      <c r="ABX74" s="5"/>
      <c r="ABY74" s="5"/>
      <c r="ABZ74" s="5"/>
      <c r="ACA74" s="5"/>
      <c r="ACB74" s="5"/>
      <c r="ACC74" s="5"/>
      <c r="ACD74" s="5"/>
      <c r="ACE74" s="5"/>
      <c r="ACF74" s="5"/>
      <c r="ACG74" s="5"/>
      <c r="ACH74" s="5"/>
      <c r="ACI74" s="5"/>
      <c r="ACJ74" s="5"/>
      <c r="ACK74" s="5"/>
      <c r="ACL74" s="5"/>
      <c r="ACM74" s="5"/>
      <c r="ACN74" s="5"/>
      <c r="ACO74" s="5"/>
      <c r="ACP74" s="5"/>
      <c r="ACQ74" s="5"/>
      <c r="ACR74" s="5"/>
      <c r="ACS74" s="5"/>
      <c r="ACT74" s="5"/>
      <c r="ACU74" s="5"/>
      <c r="ACV74" s="5"/>
      <c r="ACW74" s="5"/>
      <c r="ACX74" s="5"/>
      <c r="ACY74" s="5"/>
      <c r="ACZ74" s="5"/>
      <c r="ADA74" s="5"/>
      <c r="ADB74" s="5"/>
      <c r="ADC74" s="5"/>
      <c r="ADD74" s="5"/>
      <c r="ADE74" s="5"/>
      <c r="ADF74" s="5"/>
      <c r="ADG74" s="5"/>
      <c r="ADH74" s="5"/>
      <c r="ADI74" s="5"/>
      <c r="ADJ74" s="5"/>
      <c r="ADK74" s="5"/>
      <c r="ADL74" s="5"/>
      <c r="ADM74" s="5"/>
      <c r="ADN74" s="5"/>
      <c r="ADO74" s="5"/>
      <c r="ADP74" s="5"/>
      <c r="ADQ74" s="5"/>
      <c r="ADR74" s="5"/>
      <c r="ADS74" s="5"/>
      <c r="ADT74" s="5"/>
      <c r="ADU74" s="5"/>
      <c r="ADV74" s="5"/>
      <c r="ADW74" s="5"/>
      <c r="ADX74" s="5"/>
      <c r="ADY74" s="5"/>
      <c r="ADZ74" s="5"/>
      <c r="AEA74" s="5"/>
      <c r="AEB74" s="5"/>
      <c r="AEC74" s="5"/>
      <c r="AED74" s="5"/>
      <c r="AEE74" s="5"/>
      <c r="AEF74" s="5"/>
      <c r="AEG74" s="5"/>
      <c r="AEH74" s="5"/>
      <c r="AEI74" s="5"/>
      <c r="AEJ74" s="5"/>
      <c r="AEK74" s="5"/>
      <c r="AEL74" s="5"/>
      <c r="AEM74" s="5"/>
      <c r="AEN74" s="5"/>
      <c r="AEO74" s="5"/>
      <c r="AEP74" s="5"/>
      <c r="AEQ74" s="5"/>
      <c r="AER74" s="5"/>
      <c r="AES74" s="5"/>
      <c r="AET74" s="5"/>
      <c r="AEU74" s="5"/>
      <c r="AEV74" s="5"/>
      <c r="AEW74" s="5"/>
      <c r="AEX74" s="5"/>
      <c r="AEY74" s="5"/>
      <c r="AEZ74" s="5"/>
      <c r="AFA74" s="5"/>
      <c r="AFB74" s="5"/>
      <c r="AFC74" s="5"/>
      <c r="AFD74" s="5"/>
      <c r="AFE74" s="5"/>
      <c r="AFF74" s="5"/>
      <c r="AFG74" s="5"/>
      <c r="AFH74" s="5"/>
      <c r="AFI74" s="5"/>
      <c r="AFJ74" s="5"/>
      <c r="AFK74" s="5"/>
      <c r="AFL74" s="5"/>
      <c r="AFM74" s="5"/>
      <c r="AFN74" s="5"/>
      <c r="AFO74" s="5"/>
      <c r="AFP74" s="5"/>
      <c r="AFQ74" s="5"/>
      <c r="AFR74" s="5"/>
      <c r="AFS74" s="5"/>
      <c r="AFT74" s="5"/>
      <c r="AFU74" s="5"/>
      <c r="AFV74" s="5"/>
      <c r="AFW74" s="5"/>
      <c r="AFX74" s="5"/>
      <c r="AFY74" s="5"/>
      <c r="AFZ74" s="5"/>
      <c r="AGA74" s="5"/>
      <c r="AGB74" s="5"/>
      <c r="AGC74" s="5"/>
      <c r="AGD74" s="5"/>
      <c r="AGE74" s="5"/>
      <c r="AGF74" s="5"/>
      <c r="AGG74" s="5"/>
      <c r="AGH74" s="5"/>
      <c r="AGI74" s="5"/>
      <c r="AGJ74" s="5"/>
      <c r="AGK74" s="5"/>
      <c r="AGL74" s="5"/>
      <c r="AGM74" s="5"/>
      <c r="AGN74" s="5"/>
      <c r="AGO74" s="5"/>
      <c r="AGP74" s="5"/>
      <c r="AGQ74" s="5"/>
      <c r="AGR74" s="5"/>
      <c r="AGS74" s="5"/>
      <c r="AGT74" s="5"/>
      <c r="AGU74" s="5"/>
      <c r="AGV74" s="5"/>
      <c r="AGW74" s="5"/>
      <c r="AGX74" s="5"/>
      <c r="AGY74" s="5"/>
      <c r="AGZ74" s="5"/>
      <c r="AHA74" s="5"/>
      <c r="AHB74" s="5"/>
      <c r="AHC74" s="5"/>
      <c r="AHD74" s="5"/>
      <c r="AHE74" s="5"/>
      <c r="AHF74" s="5"/>
      <c r="AHG74" s="5"/>
      <c r="AHH74" s="5"/>
      <c r="AHI74" s="5"/>
      <c r="AHJ74" s="5"/>
      <c r="AHK74" s="5"/>
      <c r="AHL74" s="5"/>
      <c r="AHM74" s="5"/>
      <c r="AHN74" s="5"/>
      <c r="AHO74" s="5"/>
      <c r="AHP74" s="5"/>
      <c r="AHQ74" s="5"/>
      <c r="AHR74" s="5"/>
      <c r="AHS74" s="5"/>
      <c r="AHT74" s="5"/>
      <c r="AHU74" s="5"/>
      <c r="AHV74" s="5"/>
      <c r="AHW74" s="5"/>
      <c r="AHX74" s="5"/>
      <c r="AHY74" s="5"/>
      <c r="AHZ74" s="5"/>
      <c r="AIA74" s="5"/>
      <c r="AIB74" s="5"/>
      <c r="AIC74" s="5"/>
      <c r="AID74" s="5"/>
      <c r="AIE74" s="5"/>
      <c r="AIF74" s="5"/>
      <c r="AIG74" s="5"/>
      <c r="AIH74" s="5"/>
      <c r="AII74" s="5"/>
      <c r="AIJ74" s="5"/>
      <c r="AIK74" s="5"/>
      <c r="AIL74" s="5"/>
      <c r="AIM74" s="5"/>
      <c r="AIN74" s="5"/>
      <c r="AIO74" s="5"/>
      <c r="AIP74" s="5"/>
      <c r="AIQ74" s="5"/>
      <c r="AIR74" s="5"/>
      <c r="AIS74" s="5"/>
      <c r="AIT74" s="5"/>
      <c r="AIU74" s="5"/>
      <c r="AIV74" s="5"/>
      <c r="AIW74" s="5"/>
      <c r="AIX74" s="5"/>
      <c r="AIY74" s="5"/>
      <c r="AIZ74" s="5"/>
      <c r="AJA74" s="5"/>
      <c r="AJB74" s="5"/>
      <c r="AJC74" s="5"/>
      <c r="AJD74" s="5"/>
      <c r="AJE74" s="5"/>
      <c r="AJF74" s="5"/>
      <c r="AJG74" s="5"/>
      <c r="AJH74" s="5"/>
      <c r="AJI74" s="5"/>
      <c r="AJJ74" s="5"/>
      <c r="AJK74" s="5"/>
      <c r="AJL74" s="5"/>
      <c r="AJM74" s="5"/>
      <c r="AJN74" s="5"/>
      <c r="AJO74" s="5"/>
      <c r="AJP74" s="5"/>
      <c r="AJQ74" s="5"/>
      <c r="AJR74" s="5"/>
      <c r="AJS74" s="5"/>
      <c r="AJT74" s="5"/>
      <c r="AJU74" s="5"/>
      <c r="AJV74" s="5"/>
      <c r="AJW74" s="5"/>
      <c r="AJX74" s="5"/>
      <c r="AJY74" s="5"/>
      <c r="AJZ74" s="5"/>
      <c r="AKA74" s="5"/>
      <c r="AKB74" s="5"/>
      <c r="AKC74" s="5"/>
      <c r="AKD74" s="5"/>
      <c r="AKE74" s="5"/>
      <c r="AKF74" s="5"/>
      <c r="AKG74" s="5"/>
      <c r="AKH74" s="5"/>
      <c r="AKI74" s="5"/>
      <c r="AKJ74" s="5"/>
      <c r="AKK74" s="5"/>
      <c r="AKL74" s="5"/>
      <c r="AKM74" s="5"/>
      <c r="AKN74" s="5"/>
      <c r="AKO74" s="5"/>
      <c r="AKP74" s="5"/>
      <c r="AKQ74" s="5"/>
      <c r="AKR74" s="5"/>
      <c r="AKS74" s="5"/>
      <c r="AKT74" s="5"/>
      <c r="AKU74" s="5"/>
      <c r="AKV74" s="5"/>
      <c r="AKW74" s="5"/>
      <c r="AKX74" s="5"/>
      <c r="AKY74" s="5"/>
      <c r="AKZ74" s="5"/>
      <c r="ALA74" s="5"/>
      <c r="ALB74" s="5"/>
      <c r="ALC74" s="5"/>
      <c r="ALD74" s="5"/>
      <c r="ALE74" s="5"/>
      <c r="ALF74" s="5"/>
      <c r="ALG74" s="5"/>
      <c r="ALH74" s="5"/>
      <c r="ALI74" s="5"/>
      <c r="ALJ74" s="5"/>
      <c r="ALK74" s="5"/>
      <c r="ALL74" s="5"/>
      <c r="ALM74" s="5"/>
      <c r="ALN74" s="5"/>
      <c r="ALO74" s="5"/>
      <c r="ALP74" s="5"/>
      <c r="ALQ74" s="5"/>
      <c r="ALR74" s="5"/>
      <c r="ALS74" s="5"/>
      <c r="ALT74" s="5"/>
      <c r="ALU74" s="5"/>
      <c r="ALV74" s="5"/>
      <c r="ALW74" s="5"/>
      <c r="ALX74" s="5"/>
      <c r="ALY74" s="5"/>
      <c r="ALZ74" s="5"/>
      <c r="AMA74" s="5"/>
      <c r="AMB74" s="5"/>
      <c r="AMC74" s="5"/>
      <c r="AMD74" s="5"/>
      <c r="AME74" s="5"/>
      <c r="AMF74" s="5"/>
      <c r="AMG74" s="5"/>
      <c r="AMH74" s="5"/>
      <c r="AMI74" s="5"/>
      <c r="AMJ74" s="5"/>
      <c r="AMK74" s="5"/>
    </row>
    <row r="75" spans="1:1025" ht="27.75" customHeight="1" x14ac:dyDescent="0.25">
      <c r="A75" s="134" t="s">
        <v>76</v>
      </c>
      <c r="B75" s="134" t="s">
        <v>11</v>
      </c>
      <c r="C75" s="134" t="s">
        <v>12</v>
      </c>
      <c r="D75" s="134" t="s">
        <v>78</v>
      </c>
      <c r="E75" s="136" t="s">
        <v>79</v>
      </c>
      <c r="F75" s="142" t="s">
        <v>80</v>
      </c>
      <c r="G75" s="134" t="s">
        <v>1</v>
      </c>
      <c r="H75" s="134" t="s">
        <v>10</v>
      </c>
      <c r="I75" s="134" t="s">
        <v>2</v>
      </c>
      <c r="J75" s="134"/>
      <c r="K75" s="23"/>
    </row>
    <row r="76" spans="1:1025" ht="128.25" customHeight="1" x14ac:dyDescent="0.25">
      <c r="A76" s="134"/>
      <c r="B76" s="134"/>
      <c r="C76" s="134"/>
      <c r="D76" s="134"/>
      <c r="E76" s="136"/>
      <c r="F76" s="142"/>
      <c r="G76" s="134"/>
      <c r="H76" s="134"/>
      <c r="I76" s="62" t="s">
        <v>3</v>
      </c>
      <c r="J76" s="13" t="s">
        <v>13</v>
      </c>
      <c r="K76" s="23"/>
    </row>
    <row r="77" spans="1:1025" x14ac:dyDescent="0.25">
      <c r="A77" s="13" t="s">
        <v>4</v>
      </c>
      <c r="B77" s="13" t="s">
        <v>5</v>
      </c>
      <c r="C77" s="13" t="s">
        <v>6</v>
      </c>
      <c r="D77" s="13" t="s">
        <v>7</v>
      </c>
      <c r="E77" s="63" t="s">
        <v>8</v>
      </c>
      <c r="F77" s="31" t="s">
        <v>9</v>
      </c>
      <c r="G77" s="13" t="s">
        <v>81</v>
      </c>
      <c r="H77" s="13" t="s">
        <v>82</v>
      </c>
      <c r="I77" s="62" t="s">
        <v>83</v>
      </c>
      <c r="J77" s="64" t="s">
        <v>84</v>
      </c>
      <c r="K77" s="23"/>
    </row>
    <row r="78" spans="1:1025" s="17" customFormat="1" ht="29.25" customHeight="1" x14ac:dyDescent="0.25">
      <c r="A78" s="11"/>
      <c r="B78" s="11">
        <v>6000</v>
      </c>
      <c r="C78" s="11"/>
      <c r="D78" s="18" t="s">
        <v>127</v>
      </c>
      <c r="E78" s="20"/>
      <c r="F78" s="34"/>
      <c r="G78" s="3">
        <f>G79</f>
        <v>1885670.19</v>
      </c>
      <c r="H78" s="3">
        <f>H79</f>
        <v>1885670.19</v>
      </c>
      <c r="I78" s="3">
        <f t="shared" ref="I78:J78" si="16">I79</f>
        <v>0</v>
      </c>
      <c r="J78" s="3">
        <f t="shared" si="16"/>
        <v>0</v>
      </c>
      <c r="K78" s="4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  <c r="BO78" s="5"/>
      <c r="BP78" s="5"/>
      <c r="BQ78" s="5"/>
      <c r="BR78" s="5"/>
      <c r="BS78" s="5"/>
      <c r="BT78" s="5"/>
      <c r="BU78" s="5"/>
      <c r="BV78" s="5"/>
      <c r="BW78" s="5"/>
      <c r="BX78" s="5"/>
      <c r="BY78" s="5"/>
      <c r="BZ78" s="5"/>
      <c r="CA78" s="5"/>
      <c r="CB78" s="5"/>
      <c r="CC78" s="5"/>
      <c r="CD78" s="5"/>
      <c r="CE78" s="5"/>
      <c r="CF78" s="5"/>
      <c r="CG78" s="5"/>
      <c r="CH78" s="5"/>
      <c r="CI78" s="5"/>
      <c r="CJ78" s="5"/>
      <c r="CK78" s="5"/>
      <c r="CL78" s="5"/>
      <c r="CM78" s="5"/>
      <c r="CN78" s="5"/>
      <c r="CO78" s="5"/>
      <c r="CP78" s="5"/>
      <c r="CQ78" s="5"/>
      <c r="CR78" s="5"/>
      <c r="CS78" s="5"/>
      <c r="CT78" s="5"/>
      <c r="CU78" s="5"/>
      <c r="CV78" s="5"/>
      <c r="CW78" s="5"/>
      <c r="CX78" s="5"/>
      <c r="CY78" s="5"/>
      <c r="CZ78" s="5"/>
      <c r="DA78" s="5"/>
      <c r="DB78" s="5"/>
      <c r="DC78" s="5"/>
      <c r="DD78" s="5"/>
      <c r="DE78" s="5"/>
      <c r="DF78" s="5"/>
      <c r="DG78" s="5"/>
      <c r="DH78" s="5"/>
      <c r="DI78" s="5"/>
      <c r="DJ78" s="5"/>
      <c r="DK78" s="5"/>
      <c r="DL78" s="5"/>
      <c r="DM78" s="5"/>
      <c r="DN78" s="5"/>
      <c r="DO78" s="5"/>
      <c r="DP78" s="5"/>
      <c r="DQ78" s="5"/>
      <c r="DR78" s="5"/>
      <c r="DS78" s="5"/>
      <c r="DT78" s="5"/>
      <c r="DU78" s="5"/>
      <c r="DV78" s="5"/>
      <c r="DW78" s="5"/>
      <c r="DX78" s="5"/>
      <c r="DY78" s="5"/>
      <c r="DZ78" s="5"/>
      <c r="EA78" s="5"/>
      <c r="EB78" s="5"/>
      <c r="EC78" s="5"/>
      <c r="ED78" s="5"/>
      <c r="EE78" s="5"/>
      <c r="EF78" s="5"/>
      <c r="EG78" s="5"/>
      <c r="EH78" s="5"/>
      <c r="EI78" s="5"/>
      <c r="EJ78" s="5"/>
      <c r="EK78" s="5"/>
      <c r="EL78" s="5"/>
      <c r="EM78" s="5"/>
      <c r="EN78" s="5"/>
      <c r="EO78" s="5"/>
      <c r="EP78" s="5"/>
      <c r="EQ78" s="5"/>
      <c r="ER78" s="5"/>
      <c r="ES78" s="5"/>
      <c r="ET78" s="5"/>
      <c r="EU78" s="5"/>
      <c r="EV78" s="5"/>
      <c r="EW78" s="5"/>
      <c r="EX78" s="5"/>
      <c r="EY78" s="5"/>
      <c r="EZ78" s="5"/>
      <c r="FA78" s="5"/>
      <c r="FB78" s="5"/>
      <c r="FC78" s="5"/>
      <c r="FD78" s="5"/>
      <c r="FE78" s="5"/>
      <c r="FF78" s="5"/>
      <c r="FG78" s="5"/>
      <c r="FH78" s="5"/>
      <c r="FI78" s="5"/>
      <c r="FJ78" s="5"/>
      <c r="FK78" s="5"/>
      <c r="FL78" s="5"/>
      <c r="FM78" s="5"/>
      <c r="FN78" s="5"/>
      <c r="FO78" s="5"/>
      <c r="FP78" s="5"/>
      <c r="FQ78" s="5"/>
      <c r="FR78" s="5"/>
      <c r="FS78" s="5"/>
      <c r="FT78" s="5"/>
      <c r="FU78" s="5"/>
      <c r="FV78" s="5"/>
      <c r="FW78" s="5"/>
      <c r="FX78" s="5"/>
      <c r="FY78" s="5"/>
      <c r="FZ78" s="5"/>
      <c r="GA78" s="5"/>
      <c r="GB78" s="5"/>
      <c r="GC78" s="5"/>
      <c r="GD78" s="5"/>
      <c r="GE78" s="5"/>
      <c r="GF78" s="5"/>
      <c r="GG78" s="5"/>
      <c r="GH78" s="5"/>
      <c r="GI78" s="5"/>
      <c r="GJ78" s="5"/>
      <c r="GK78" s="5"/>
      <c r="GL78" s="5"/>
      <c r="GM78" s="5"/>
      <c r="GN78" s="5"/>
      <c r="GO78" s="5"/>
      <c r="GP78" s="5"/>
      <c r="GQ78" s="5"/>
      <c r="GR78" s="5"/>
      <c r="GS78" s="5"/>
      <c r="GT78" s="5"/>
      <c r="GU78" s="5"/>
      <c r="GV78" s="5"/>
      <c r="GW78" s="5"/>
      <c r="GX78" s="5"/>
      <c r="GY78" s="5"/>
      <c r="GZ78" s="5"/>
      <c r="HA78" s="5"/>
      <c r="HB78" s="5"/>
      <c r="HC78" s="5"/>
      <c r="HD78" s="5"/>
      <c r="HE78" s="5"/>
      <c r="HF78" s="5"/>
      <c r="HG78" s="5"/>
      <c r="HH78" s="5"/>
      <c r="HI78" s="5"/>
      <c r="HJ78" s="5"/>
      <c r="HK78" s="5"/>
      <c r="HL78" s="5"/>
      <c r="HM78" s="5"/>
      <c r="HN78" s="5"/>
      <c r="HO78" s="5"/>
      <c r="HP78" s="5"/>
      <c r="HQ78" s="5"/>
      <c r="HR78" s="5"/>
      <c r="HS78" s="5"/>
      <c r="HT78" s="5"/>
      <c r="HU78" s="5"/>
      <c r="HV78" s="5"/>
      <c r="HW78" s="5"/>
      <c r="HX78" s="5"/>
      <c r="HY78" s="5"/>
      <c r="HZ78" s="5"/>
      <c r="IA78" s="5"/>
      <c r="IB78" s="5"/>
      <c r="IC78" s="5"/>
      <c r="ID78" s="5"/>
      <c r="IE78" s="5"/>
      <c r="IF78" s="5"/>
      <c r="IG78" s="5"/>
      <c r="IH78" s="5"/>
      <c r="II78" s="5"/>
      <c r="IJ78" s="5"/>
      <c r="IK78" s="5"/>
      <c r="IL78" s="5"/>
      <c r="IM78" s="5"/>
      <c r="IN78" s="5"/>
      <c r="IO78" s="5"/>
      <c r="IP78" s="5"/>
      <c r="IQ78" s="5"/>
      <c r="IR78" s="5"/>
      <c r="IS78" s="5"/>
      <c r="IT78" s="5"/>
      <c r="IU78" s="5"/>
      <c r="IV78" s="5"/>
      <c r="IW78" s="5"/>
      <c r="IX78" s="5"/>
      <c r="IY78" s="5"/>
      <c r="IZ78" s="5"/>
      <c r="JA78" s="5"/>
      <c r="JB78" s="5"/>
      <c r="JC78" s="5"/>
      <c r="JD78" s="5"/>
      <c r="JE78" s="5"/>
      <c r="JF78" s="5"/>
      <c r="JG78" s="5"/>
      <c r="JH78" s="5"/>
      <c r="JI78" s="5"/>
      <c r="JJ78" s="5"/>
      <c r="JK78" s="5"/>
      <c r="JL78" s="5"/>
      <c r="JM78" s="5"/>
      <c r="JN78" s="5"/>
      <c r="JO78" s="5"/>
      <c r="JP78" s="5"/>
      <c r="JQ78" s="5"/>
      <c r="JR78" s="5"/>
      <c r="JS78" s="5"/>
      <c r="JT78" s="5"/>
      <c r="JU78" s="5"/>
      <c r="JV78" s="5"/>
      <c r="JW78" s="5"/>
      <c r="JX78" s="5"/>
      <c r="JY78" s="5"/>
      <c r="JZ78" s="5"/>
      <c r="KA78" s="5"/>
      <c r="KB78" s="5"/>
      <c r="KC78" s="5"/>
      <c r="KD78" s="5"/>
      <c r="KE78" s="5"/>
      <c r="KF78" s="5"/>
      <c r="KG78" s="5"/>
      <c r="KH78" s="5"/>
      <c r="KI78" s="5"/>
      <c r="KJ78" s="5"/>
      <c r="KK78" s="5"/>
      <c r="KL78" s="5"/>
      <c r="KM78" s="5"/>
      <c r="KN78" s="5"/>
      <c r="KO78" s="5"/>
      <c r="KP78" s="5"/>
      <c r="KQ78" s="5"/>
      <c r="KR78" s="5"/>
      <c r="KS78" s="5"/>
      <c r="KT78" s="5"/>
      <c r="KU78" s="5"/>
      <c r="KV78" s="5"/>
      <c r="KW78" s="5"/>
      <c r="KX78" s="5"/>
      <c r="KY78" s="5"/>
      <c r="KZ78" s="5"/>
      <c r="LA78" s="5"/>
      <c r="LB78" s="5"/>
      <c r="LC78" s="5"/>
      <c r="LD78" s="5"/>
      <c r="LE78" s="5"/>
      <c r="LF78" s="5"/>
      <c r="LG78" s="5"/>
      <c r="LH78" s="5"/>
      <c r="LI78" s="5"/>
      <c r="LJ78" s="5"/>
      <c r="LK78" s="5"/>
      <c r="LL78" s="5"/>
      <c r="LM78" s="5"/>
      <c r="LN78" s="5"/>
      <c r="LO78" s="5"/>
      <c r="LP78" s="5"/>
      <c r="LQ78" s="5"/>
      <c r="LR78" s="5"/>
      <c r="LS78" s="5"/>
      <c r="LT78" s="5"/>
      <c r="LU78" s="5"/>
      <c r="LV78" s="5"/>
      <c r="LW78" s="5"/>
      <c r="LX78" s="5"/>
      <c r="LY78" s="5"/>
      <c r="LZ78" s="5"/>
      <c r="MA78" s="5"/>
      <c r="MB78" s="5"/>
      <c r="MC78" s="5"/>
      <c r="MD78" s="5"/>
      <c r="ME78" s="5"/>
      <c r="MF78" s="5"/>
      <c r="MG78" s="5"/>
      <c r="MH78" s="5"/>
      <c r="MI78" s="5"/>
      <c r="MJ78" s="5"/>
      <c r="MK78" s="5"/>
      <c r="ML78" s="5"/>
      <c r="MM78" s="5"/>
      <c r="MN78" s="5"/>
      <c r="MO78" s="5"/>
      <c r="MP78" s="5"/>
      <c r="MQ78" s="5"/>
      <c r="MR78" s="5"/>
      <c r="MS78" s="5"/>
      <c r="MT78" s="5"/>
      <c r="MU78" s="5"/>
      <c r="MV78" s="5"/>
      <c r="MW78" s="5"/>
      <c r="MX78" s="5"/>
      <c r="MY78" s="5"/>
      <c r="MZ78" s="5"/>
      <c r="NA78" s="5"/>
      <c r="NB78" s="5"/>
      <c r="NC78" s="5"/>
      <c r="ND78" s="5"/>
      <c r="NE78" s="5"/>
      <c r="NF78" s="5"/>
      <c r="NG78" s="5"/>
      <c r="NH78" s="5"/>
      <c r="NI78" s="5"/>
      <c r="NJ78" s="5"/>
      <c r="NK78" s="5"/>
      <c r="NL78" s="5"/>
      <c r="NM78" s="5"/>
      <c r="NN78" s="5"/>
      <c r="NO78" s="5"/>
      <c r="NP78" s="5"/>
      <c r="NQ78" s="5"/>
      <c r="NR78" s="5"/>
      <c r="NS78" s="5"/>
      <c r="NT78" s="5"/>
      <c r="NU78" s="5"/>
      <c r="NV78" s="5"/>
      <c r="NW78" s="5"/>
      <c r="NX78" s="5"/>
      <c r="NY78" s="5"/>
      <c r="NZ78" s="5"/>
      <c r="OA78" s="5"/>
      <c r="OB78" s="5"/>
      <c r="OC78" s="5"/>
      <c r="OD78" s="5"/>
      <c r="OE78" s="5"/>
      <c r="OF78" s="5"/>
      <c r="OG78" s="5"/>
      <c r="OH78" s="5"/>
      <c r="OI78" s="5"/>
      <c r="OJ78" s="5"/>
      <c r="OK78" s="5"/>
      <c r="OL78" s="5"/>
      <c r="OM78" s="5"/>
      <c r="ON78" s="5"/>
      <c r="OO78" s="5"/>
      <c r="OP78" s="5"/>
      <c r="OQ78" s="5"/>
      <c r="OR78" s="5"/>
      <c r="OS78" s="5"/>
      <c r="OT78" s="5"/>
      <c r="OU78" s="5"/>
      <c r="OV78" s="5"/>
      <c r="OW78" s="5"/>
      <c r="OX78" s="5"/>
      <c r="OY78" s="5"/>
      <c r="OZ78" s="5"/>
      <c r="PA78" s="5"/>
      <c r="PB78" s="5"/>
      <c r="PC78" s="5"/>
      <c r="PD78" s="5"/>
      <c r="PE78" s="5"/>
      <c r="PF78" s="5"/>
      <c r="PG78" s="5"/>
      <c r="PH78" s="5"/>
      <c r="PI78" s="5"/>
      <c r="PJ78" s="5"/>
      <c r="PK78" s="5"/>
      <c r="PL78" s="5"/>
      <c r="PM78" s="5"/>
      <c r="PN78" s="5"/>
      <c r="PO78" s="5"/>
      <c r="PP78" s="5"/>
      <c r="PQ78" s="5"/>
      <c r="PR78" s="5"/>
      <c r="PS78" s="5"/>
      <c r="PT78" s="5"/>
      <c r="PU78" s="5"/>
      <c r="PV78" s="5"/>
      <c r="PW78" s="5"/>
      <c r="PX78" s="5"/>
      <c r="PY78" s="5"/>
      <c r="PZ78" s="5"/>
      <c r="QA78" s="5"/>
      <c r="QB78" s="5"/>
      <c r="QC78" s="5"/>
      <c r="QD78" s="5"/>
      <c r="QE78" s="5"/>
      <c r="QF78" s="5"/>
      <c r="QG78" s="5"/>
      <c r="QH78" s="5"/>
      <c r="QI78" s="5"/>
      <c r="QJ78" s="5"/>
      <c r="QK78" s="5"/>
      <c r="QL78" s="5"/>
      <c r="QM78" s="5"/>
      <c r="QN78" s="5"/>
      <c r="QO78" s="5"/>
      <c r="QP78" s="5"/>
      <c r="QQ78" s="5"/>
      <c r="QR78" s="5"/>
      <c r="QS78" s="5"/>
      <c r="QT78" s="5"/>
      <c r="QU78" s="5"/>
      <c r="QV78" s="5"/>
      <c r="QW78" s="5"/>
      <c r="QX78" s="5"/>
      <c r="QY78" s="5"/>
      <c r="QZ78" s="5"/>
      <c r="RA78" s="5"/>
      <c r="RB78" s="5"/>
      <c r="RC78" s="5"/>
      <c r="RD78" s="5"/>
      <c r="RE78" s="5"/>
      <c r="RF78" s="5"/>
      <c r="RG78" s="5"/>
      <c r="RH78" s="5"/>
      <c r="RI78" s="5"/>
      <c r="RJ78" s="5"/>
      <c r="RK78" s="5"/>
      <c r="RL78" s="5"/>
      <c r="RM78" s="5"/>
      <c r="RN78" s="5"/>
      <c r="RO78" s="5"/>
      <c r="RP78" s="5"/>
      <c r="RQ78" s="5"/>
      <c r="RR78" s="5"/>
      <c r="RS78" s="5"/>
      <c r="RT78" s="5"/>
      <c r="RU78" s="5"/>
      <c r="RV78" s="5"/>
      <c r="RW78" s="5"/>
      <c r="RX78" s="5"/>
      <c r="RY78" s="5"/>
      <c r="RZ78" s="5"/>
      <c r="SA78" s="5"/>
      <c r="SB78" s="5"/>
      <c r="SC78" s="5"/>
      <c r="SD78" s="5"/>
      <c r="SE78" s="5"/>
      <c r="SF78" s="5"/>
      <c r="SG78" s="5"/>
      <c r="SH78" s="5"/>
      <c r="SI78" s="5"/>
      <c r="SJ78" s="5"/>
      <c r="SK78" s="5"/>
      <c r="SL78" s="5"/>
      <c r="SM78" s="5"/>
      <c r="SN78" s="5"/>
      <c r="SO78" s="5"/>
      <c r="SP78" s="5"/>
      <c r="SQ78" s="5"/>
      <c r="SR78" s="5"/>
      <c r="SS78" s="5"/>
      <c r="ST78" s="5"/>
      <c r="SU78" s="5"/>
      <c r="SV78" s="5"/>
      <c r="SW78" s="5"/>
      <c r="SX78" s="5"/>
      <c r="SY78" s="5"/>
      <c r="SZ78" s="5"/>
      <c r="TA78" s="5"/>
      <c r="TB78" s="5"/>
      <c r="TC78" s="5"/>
      <c r="TD78" s="5"/>
      <c r="TE78" s="5"/>
      <c r="TF78" s="5"/>
      <c r="TG78" s="5"/>
      <c r="TH78" s="5"/>
      <c r="TI78" s="5"/>
      <c r="TJ78" s="5"/>
      <c r="TK78" s="5"/>
      <c r="TL78" s="5"/>
      <c r="TM78" s="5"/>
      <c r="TN78" s="5"/>
      <c r="TO78" s="5"/>
      <c r="TP78" s="5"/>
      <c r="TQ78" s="5"/>
      <c r="TR78" s="5"/>
      <c r="TS78" s="5"/>
      <c r="TT78" s="5"/>
      <c r="TU78" s="5"/>
      <c r="TV78" s="5"/>
      <c r="TW78" s="5"/>
      <c r="TX78" s="5"/>
      <c r="TY78" s="5"/>
      <c r="TZ78" s="5"/>
      <c r="UA78" s="5"/>
      <c r="UB78" s="5"/>
      <c r="UC78" s="5"/>
      <c r="UD78" s="5"/>
      <c r="UE78" s="5"/>
      <c r="UF78" s="5"/>
      <c r="UG78" s="5"/>
      <c r="UH78" s="5"/>
      <c r="UI78" s="5"/>
      <c r="UJ78" s="5"/>
      <c r="UK78" s="5"/>
      <c r="UL78" s="5"/>
      <c r="UM78" s="5"/>
      <c r="UN78" s="5"/>
      <c r="UO78" s="5"/>
      <c r="UP78" s="5"/>
      <c r="UQ78" s="5"/>
      <c r="UR78" s="5"/>
      <c r="US78" s="5"/>
      <c r="UT78" s="5"/>
      <c r="UU78" s="5"/>
      <c r="UV78" s="5"/>
      <c r="UW78" s="5"/>
      <c r="UX78" s="5"/>
      <c r="UY78" s="5"/>
      <c r="UZ78" s="5"/>
      <c r="VA78" s="5"/>
      <c r="VB78" s="5"/>
      <c r="VC78" s="5"/>
      <c r="VD78" s="5"/>
      <c r="VE78" s="5"/>
      <c r="VF78" s="5"/>
      <c r="VG78" s="5"/>
      <c r="VH78" s="5"/>
      <c r="VI78" s="5"/>
      <c r="VJ78" s="5"/>
      <c r="VK78" s="5"/>
      <c r="VL78" s="5"/>
      <c r="VM78" s="5"/>
      <c r="VN78" s="5"/>
      <c r="VO78" s="5"/>
      <c r="VP78" s="5"/>
      <c r="VQ78" s="5"/>
      <c r="VR78" s="5"/>
      <c r="VS78" s="5"/>
      <c r="VT78" s="5"/>
      <c r="VU78" s="5"/>
      <c r="VV78" s="5"/>
      <c r="VW78" s="5"/>
      <c r="VX78" s="5"/>
      <c r="VY78" s="5"/>
      <c r="VZ78" s="5"/>
      <c r="WA78" s="5"/>
      <c r="WB78" s="5"/>
      <c r="WC78" s="5"/>
      <c r="WD78" s="5"/>
      <c r="WE78" s="5"/>
      <c r="WF78" s="5"/>
      <c r="WG78" s="5"/>
      <c r="WH78" s="5"/>
      <c r="WI78" s="5"/>
      <c r="WJ78" s="5"/>
      <c r="WK78" s="5"/>
      <c r="WL78" s="5"/>
      <c r="WM78" s="5"/>
      <c r="WN78" s="5"/>
      <c r="WO78" s="5"/>
      <c r="WP78" s="5"/>
      <c r="WQ78" s="5"/>
      <c r="WR78" s="5"/>
      <c r="WS78" s="5"/>
      <c r="WT78" s="5"/>
      <c r="WU78" s="5"/>
      <c r="WV78" s="5"/>
      <c r="WW78" s="5"/>
      <c r="WX78" s="5"/>
      <c r="WY78" s="5"/>
      <c r="WZ78" s="5"/>
      <c r="XA78" s="5"/>
      <c r="XB78" s="5"/>
      <c r="XC78" s="5"/>
      <c r="XD78" s="5"/>
      <c r="XE78" s="5"/>
      <c r="XF78" s="5"/>
      <c r="XG78" s="5"/>
      <c r="XH78" s="5"/>
      <c r="XI78" s="5"/>
      <c r="XJ78" s="5"/>
      <c r="XK78" s="5"/>
      <c r="XL78" s="5"/>
      <c r="XM78" s="5"/>
      <c r="XN78" s="5"/>
      <c r="XO78" s="5"/>
      <c r="XP78" s="5"/>
      <c r="XQ78" s="5"/>
      <c r="XR78" s="5"/>
      <c r="XS78" s="5"/>
      <c r="XT78" s="5"/>
      <c r="XU78" s="5"/>
      <c r="XV78" s="5"/>
      <c r="XW78" s="5"/>
      <c r="XX78" s="5"/>
      <c r="XY78" s="5"/>
      <c r="XZ78" s="5"/>
      <c r="YA78" s="5"/>
      <c r="YB78" s="5"/>
      <c r="YC78" s="5"/>
      <c r="YD78" s="5"/>
      <c r="YE78" s="5"/>
      <c r="YF78" s="5"/>
      <c r="YG78" s="5"/>
      <c r="YH78" s="5"/>
      <c r="YI78" s="5"/>
      <c r="YJ78" s="5"/>
      <c r="YK78" s="5"/>
      <c r="YL78" s="5"/>
      <c r="YM78" s="5"/>
      <c r="YN78" s="5"/>
      <c r="YO78" s="5"/>
      <c r="YP78" s="5"/>
      <c r="YQ78" s="5"/>
      <c r="YR78" s="5"/>
      <c r="YS78" s="5"/>
      <c r="YT78" s="5"/>
      <c r="YU78" s="5"/>
      <c r="YV78" s="5"/>
      <c r="YW78" s="5"/>
      <c r="YX78" s="5"/>
      <c r="YY78" s="5"/>
      <c r="YZ78" s="5"/>
      <c r="ZA78" s="5"/>
      <c r="ZB78" s="5"/>
      <c r="ZC78" s="5"/>
      <c r="ZD78" s="5"/>
      <c r="ZE78" s="5"/>
      <c r="ZF78" s="5"/>
      <c r="ZG78" s="5"/>
      <c r="ZH78" s="5"/>
      <c r="ZI78" s="5"/>
      <c r="ZJ78" s="5"/>
      <c r="ZK78" s="5"/>
      <c r="ZL78" s="5"/>
      <c r="ZM78" s="5"/>
      <c r="ZN78" s="5"/>
      <c r="ZO78" s="5"/>
      <c r="ZP78" s="5"/>
      <c r="ZQ78" s="5"/>
      <c r="ZR78" s="5"/>
      <c r="ZS78" s="5"/>
      <c r="ZT78" s="5"/>
      <c r="ZU78" s="5"/>
      <c r="ZV78" s="5"/>
      <c r="ZW78" s="5"/>
      <c r="ZX78" s="5"/>
      <c r="ZY78" s="5"/>
      <c r="ZZ78" s="5"/>
      <c r="AAA78" s="5"/>
      <c r="AAB78" s="5"/>
      <c r="AAC78" s="5"/>
      <c r="AAD78" s="5"/>
      <c r="AAE78" s="5"/>
      <c r="AAF78" s="5"/>
      <c r="AAG78" s="5"/>
      <c r="AAH78" s="5"/>
      <c r="AAI78" s="5"/>
      <c r="AAJ78" s="5"/>
      <c r="AAK78" s="5"/>
      <c r="AAL78" s="5"/>
      <c r="AAM78" s="5"/>
      <c r="AAN78" s="5"/>
      <c r="AAO78" s="5"/>
      <c r="AAP78" s="5"/>
      <c r="AAQ78" s="5"/>
      <c r="AAR78" s="5"/>
      <c r="AAS78" s="5"/>
      <c r="AAT78" s="5"/>
      <c r="AAU78" s="5"/>
      <c r="AAV78" s="5"/>
      <c r="AAW78" s="5"/>
      <c r="AAX78" s="5"/>
      <c r="AAY78" s="5"/>
      <c r="AAZ78" s="5"/>
      <c r="ABA78" s="5"/>
      <c r="ABB78" s="5"/>
      <c r="ABC78" s="5"/>
      <c r="ABD78" s="5"/>
      <c r="ABE78" s="5"/>
      <c r="ABF78" s="5"/>
      <c r="ABG78" s="5"/>
      <c r="ABH78" s="5"/>
      <c r="ABI78" s="5"/>
      <c r="ABJ78" s="5"/>
      <c r="ABK78" s="5"/>
      <c r="ABL78" s="5"/>
      <c r="ABM78" s="5"/>
      <c r="ABN78" s="5"/>
      <c r="ABO78" s="5"/>
      <c r="ABP78" s="5"/>
      <c r="ABQ78" s="5"/>
      <c r="ABR78" s="5"/>
      <c r="ABS78" s="5"/>
      <c r="ABT78" s="5"/>
      <c r="ABU78" s="5"/>
      <c r="ABV78" s="5"/>
      <c r="ABW78" s="5"/>
      <c r="ABX78" s="5"/>
      <c r="ABY78" s="5"/>
      <c r="ABZ78" s="5"/>
      <c r="ACA78" s="5"/>
      <c r="ACB78" s="5"/>
      <c r="ACC78" s="5"/>
      <c r="ACD78" s="5"/>
      <c r="ACE78" s="5"/>
      <c r="ACF78" s="5"/>
      <c r="ACG78" s="5"/>
      <c r="ACH78" s="5"/>
      <c r="ACI78" s="5"/>
      <c r="ACJ78" s="5"/>
      <c r="ACK78" s="5"/>
      <c r="ACL78" s="5"/>
      <c r="ACM78" s="5"/>
      <c r="ACN78" s="5"/>
      <c r="ACO78" s="5"/>
      <c r="ACP78" s="5"/>
      <c r="ACQ78" s="5"/>
      <c r="ACR78" s="5"/>
      <c r="ACS78" s="5"/>
      <c r="ACT78" s="5"/>
      <c r="ACU78" s="5"/>
      <c r="ACV78" s="5"/>
      <c r="ACW78" s="5"/>
      <c r="ACX78" s="5"/>
      <c r="ACY78" s="5"/>
      <c r="ACZ78" s="5"/>
      <c r="ADA78" s="5"/>
      <c r="ADB78" s="5"/>
      <c r="ADC78" s="5"/>
      <c r="ADD78" s="5"/>
      <c r="ADE78" s="5"/>
      <c r="ADF78" s="5"/>
      <c r="ADG78" s="5"/>
      <c r="ADH78" s="5"/>
      <c r="ADI78" s="5"/>
      <c r="ADJ78" s="5"/>
      <c r="ADK78" s="5"/>
      <c r="ADL78" s="5"/>
      <c r="ADM78" s="5"/>
      <c r="ADN78" s="5"/>
      <c r="ADO78" s="5"/>
      <c r="ADP78" s="5"/>
      <c r="ADQ78" s="5"/>
      <c r="ADR78" s="5"/>
      <c r="ADS78" s="5"/>
      <c r="ADT78" s="5"/>
      <c r="ADU78" s="5"/>
      <c r="ADV78" s="5"/>
      <c r="ADW78" s="5"/>
      <c r="ADX78" s="5"/>
      <c r="ADY78" s="5"/>
      <c r="ADZ78" s="5"/>
      <c r="AEA78" s="5"/>
      <c r="AEB78" s="5"/>
      <c r="AEC78" s="5"/>
      <c r="AED78" s="5"/>
      <c r="AEE78" s="5"/>
      <c r="AEF78" s="5"/>
      <c r="AEG78" s="5"/>
      <c r="AEH78" s="5"/>
      <c r="AEI78" s="5"/>
      <c r="AEJ78" s="5"/>
      <c r="AEK78" s="5"/>
      <c r="AEL78" s="5"/>
      <c r="AEM78" s="5"/>
      <c r="AEN78" s="5"/>
      <c r="AEO78" s="5"/>
      <c r="AEP78" s="5"/>
      <c r="AEQ78" s="5"/>
      <c r="AER78" s="5"/>
      <c r="AES78" s="5"/>
      <c r="AET78" s="5"/>
      <c r="AEU78" s="5"/>
      <c r="AEV78" s="5"/>
      <c r="AEW78" s="5"/>
      <c r="AEX78" s="5"/>
      <c r="AEY78" s="5"/>
      <c r="AEZ78" s="5"/>
      <c r="AFA78" s="5"/>
      <c r="AFB78" s="5"/>
      <c r="AFC78" s="5"/>
      <c r="AFD78" s="5"/>
      <c r="AFE78" s="5"/>
      <c r="AFF78" s="5"/>
      <c r="AFG78" s="5"/>
      <c r="AFH78" s="5"/>
      <c r="AFI78" s="5"/>
      <c r="AFJ78" s="5"/>
      <c r="AFK78" s="5"/>
      <c r="AFL78" s="5"/>
      <c r="AFM78" s="5"/>
      <c r="AFN78" s="5"/>
      <c r="AFO78" s="5"/>
      <c r="AFP78" s="5"/>
      <c r="AFQ78" s="5"/>
      <c r="AFR78" s="5"/>
      <c r="AFS78" s="5"/>
      <c r="AFT78" s="5"/>
      <c r="AFU78" s="5"/>
      <c r="AFV78" s="5"/>
      <c r="AFW78" s="5"/>
      <c r="AFX78" s="5"/>
      <c r="AFY78" s="5"/>
      <c r="AFZ78" s="5"/>
      <c r="AGA78" s="5"/>
      <c r="AGB78" s="5"/>
      <c r="AGC78" s="5"/>
      <c r="AGD78" s="5"/>
      <c r="AGE78" s="5"/>
      <c r="AGF78" s="5"/>
      <c r="AGG78" s="5"/>
      <c r="AGH78" s="5"/>
      <c r="AGI78" s="5"/>
      <c r="AGJ78" s="5"/>
      <c r="AGK78" s="5"/>
      <c r="AGL78" s="5"/>
      <c r="AGM78" s="5"/>
      <c r="AGN78" s="5"/>
      <c r="AGO78" s="5"/>
      <c r="AGP78" s="5"/>
      <c r="AGQ78" s="5"/>
      <c r="AGR78" s="5"/>
      <c r="AGS78" s="5"/>
      <c r="AGT78" s="5"/>
      <c r="AGU78" s="5"/>
      <c r="AGV78" s="5"/>
      <c r="AGW78" s="5"/>
      <c r="AGX78" s="5"/>
      <c r="AGY78" s="5"/>
      <c r="AGZ78" s="5"/>
      <c r="AHA78" s="5"/>
      <c r="AHB78" s="5"/>
      <c r="AHC78" s="5"/>
      <c r="AHD78" s="5"/>
      <c r="AHE78" s="5"/>
      <c r="AHF78" s="5"/>
      <c r="AHG78" s="5"/>
      <c r="AHH78" s="5"/>
      <c r="AHI78" s="5"/>
      <c r="AHJ78" s="5"/>
      <c r="AHK78" s="5"/>
      <c r="AHL78" s="5"/>
      <c r="AHM78" s="5"/>
      <c r="AHN78" s="5"/>
      <c r="AHO78" s="5"/>
      <c r="AHP78" s="5"/>
      <c r="AHQ78" s="5"/>
      <c r="AHR78" s="5"/>
      <c r="AHS78" s="5"/>
      <c r="AHT78" s="5"/>
      <c r="AHU78" s="5"/>
      <c r="AHV78" s="5"/>
      <c r="AHW78" s="5"/>
      <c r="AHX78" s="5"/>
      <c r="AHY78" s="5"/>
      <c r="AHZ78" s="5"/>
      <c r="AIA78" s="5"/>
      <c r="AIB78" s="5"/>
      <c r="AIC78" s="5"/>
      <c r="AID78" s="5"/>
      <c r="AIE78" s="5"/>
      <c r="AIF78" s="5"/>
      <c r="AIG78" s="5"/>
      <c r="AIH78" s="5"/>
      <c r="AII78" s="5"/>
      <c r="AIJ78" s="5"/>
      <c r="AIK78" s="5"/>
      <c r="AIL78" s="5"/>
      <c r="AIM78" s="5"/>
      <c r="AIN78" s="5"/>
      <c r="AIO78" s="5"/>
      <c r="AIP78" s="5"/>
      <c r="AIQ78" s="5"/>
      <c r="AIR78" s="5"/>
      <c r="AIS78" s="5"/>
      <c r="AIT78" s="5"/>
      <c r="AIU78" s="5"/>
      <c r="AIV78" s="5"/>
      <c r="AIW78" s="5"/>
      <c r="AIX78" s="5"/>
      <c r="AIY78" s="5"/>
      <c r="AIZ78" s="5"/>
      <c r="AJA78" s="5"/>
      <c r="AJB78" s="5"/>
      <c r="AJC78" s="5"/>
      <c r="AJD78" s="5"/>
      <c r="AJE78" s="5"/>
      <c r="AJF78" s="5"/>
      <c r="AJG78" s="5"/>
      <c r="AJH78" s="5"/>
      <c r="AJI78" s="5"/>
      <c r="AJJ78" s="5"/>
      <c r="AJK78" s="5"/>
      <c r="AJL78" s="5"/>
      <c r="AJM78" s="5"/>
      <c r="AJN78" s="5"/>
      <c r="AJO78" s="5"/>
      <c r="AJP78" s="5"/>
      <c r="AJQ78" s="5"/>
      <c r="AJR78" s="5"/>
      <c r="AJS78" s="5"/>
      <c r="AJT78" s="5"/>
      <c r="AJU78" s="5"/>
      <c r="AJV78" s="5"/>
      <c r="AJW78" s="5"/>
      <c r="AJX78" s="5"/>
      <c r="AJY78" s="5"/>
      <c r="AJZ78" s="5"/>
      <c r="AKA78" s="5"/>
      <c r="AKB78" s="5"/>
      <c r="AKC78" s="5"/>
      <c r="AKD78" s="5"/>
      <c r="AKE78" s="5"/>
      <c r="AKF78" s="5"/>
      <c r="AKG78" s="5"/>
      <c r="AKH78" s="5"/>
      <c r="AKI78" s="5"/>
      <c r="AKJ78" s="5"/>
      <c r="AKK78" s="5"/>
      <c r="AKL78" s="5"/>
      <c r="AKM78" s="5"/>
      <c r="AKN78" s="5"/>
      <c r="AKO78" s="5"/>
      <c r="AKP78" s="5"/>
      <c r="AKQ78" s="5"/>
      <c r="AKR78" s="5"/>
      <c r="AKS78" s="5"/>
      <c r="AKT78" s="5"/>
      <c r="AKU78" s="5"/>
      <c r="AKV78" s="5"/>
      <c r="AKW78" s="5"/>
      <c r="AKX78" s="5"/>
      <c r="AKY78" s="5"/>
      <c r="AKZ78" s="5"/>
      <c r="ALA78" s="5"/>
      <c r="ALB78" s="5"/>
      <c r="ALC78" s="5"/>
      <c r="ALD78" s="5"/>
      <c r="ALE78" s="5"/>
      <c r="ALF78" s="5"/>
      <c r="ALG78" s="5"/>
      <c r="ALH78" s="5"/>
      <c r="ALI78" s="5"/>
      <c r="ALJ78" s="5"/>
      <c r="ALK78" s="5"/>
      <c r="ALL78" s="5"/>
      <c r="ALM78" s="5"/>
      <c r="ALN78" s="5"/>
      <c r="ALO78" s="5"/>
      <c r="ALP78" s="5"/>
      <c r="ALQ78" s="5"/>
      <c r="ALR78" s="5"/>
      <c r="ALS78" s="5"/>
      <c r="ALT78" s="5"/>
      <c r="ALU78" s="5"/>
      <c r="ALV78" s="5"/>
      <c r="ALW78" s="5"/>
      <c r="ALX78" s="5"/>
      <c r="ALY78" s="5"/>
      <c r="ALZ78" s="5"/>
      <c r="AMA78" s="5"/>
      <c r="AMB78" s="5"/>
      <c r="AMC78" s="5"/>
      <c r="AMD78" s="5"/>
      <c r="AME78" s="5"/>
      <c r="AMF78" s="5"/>
      <c r="AMG78" s="5"/>
      <c r="AMH78" s="5"/>
      <c r="AMI78" s="5"/>
      <c r="AMJ78" s="5"/>
      <c r="AMK78" s="5"/>
    </row>
    <row r="79" spans="1:1025" s="17" customFormat="1" ht="25.5" customHeight="1" x14ac:dyDescent="0.25">
      <c r="A79" s="13">
        <v>1616020</v>
      </c>
      <c r="B79" s="13" t="s">
        <v>50</v>
      </c>
      <c r="C79" s="13" t="s">
        <v>51</v>
      </c>
      <c r="D79" s="9" t="s">
        <v>52</v>
      </c>
      <c r="E79" s="19"/>
      <c r="F79" s="32"/>
      <c r="G79" s="3">
        <f>H79+I79</f>
        <v>1885670.19</v>
      </c>
      <c r="H79" s="21">
        <f>SUM(H80:H81)</f>
        <v>1885670.19</v>
      </c>
      <c r="I79" s="21">
        <f>I80+I81</f>
        <v>0</v>
      </c>
      <c r="J79" s="21">
        <f>J80+J81</f>
        <v>0</v>
      </c>
      <c r="K79" s="4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  <c r="BO79" s="5"/>
      <c r="BP79" s="5"/>
      <c r="BQ79" s="5"/>
      <c r="BR79" s="5"/>
      <c r="BS79" s="5"/>
      <c r="BT79" s="5"/>
      <c r="BU79" s="5"/>
      <c r="BV79" s="5"/>
      <c r="BW79" s="5"/>
      <c r="BX79" s="5"/>
      <c r="BY79" s="5"/>
      <c r="BZ79" s="5"/>
      <c r="CA79" s="5"/>
      <c r="CB79" s="5"/>
      <c r="CC79" s="5"/>
      <c r="CD79" s="5"/>
      <c r="CE79" s="5"/>
      <c r="CF79" s="5"/>
      <c r="CG79" s="5"/>
      <c r="CH79" s="5"/>
      <c r="CI79" s="5"/>
      <c r="CJ79" s="5"/>
      <c r="CK79" s="5"/>
      <c r="CL79" s="5"/>
      <c r="CM79" s="5"/>
      <c r="CN79" s="5"/>
      <c r="CO79" s="5"/>
      <c r="CP79" s="5"/>
      <c r="CQ79" s="5"/>
      <c r="CR79" s="5"/>
      <c r="CS79" s="5"/>
      <c r="CT79" s="5"/>
      <c r="CU79" s="5"/>
      <c r="CV79" s="5"/>
      <c r="CW79" s="5"/>
      <c r="CX79" s="5"/>
      <c r="CY79" s="5"/>
      <c r="CZ79" s="5"/>
      <c r="DA79" s="5"/>
      <c r="DB79" s="5"/>
      <c r="DC79" s="5"/>
      <c r="DD79" s="5"/>
      <c r="DE79" s="5"/>
      <c r="DF79" s="5"/>
      <c r="DG79" s="5"/>
      <c r="DH79" s="5"/>
      <c r="DI79" s="5"/>
      <c r="DJ79" s="5"/>
      <c r="DK79" s="5"/>
      <c r="DL79" s="5"/>
      <c r="DM79" s="5"/>
      <c r="DN79" s="5"/>
      <c r="DO79" s="5"/>
      <c r="DP79" s="5"/>
      <c r="DQ79" s="5"/>
      <c r="DR79" s="5"/>
      <c r="DS79" s="5"/>
      <c r="DT79" s="5"/>
      <c r="DU79" s="5"/>
      <c r="DV79" s="5"/>
      <c r="DW79" s="5"/>
      <c r="DX79" s="5"/>
      <c r="DY79" s="5"/>
      <c r="DZ79" s="5"/>
      <c r="EA79" s="5"/>
      <c r="EB79" s="5"/>
      <c r="EC79" s="5"/>
      <c r="ED79" s="5"/>
      <c r="EE79" s="5"/>
      <c r="EF79" s="5"/>
      <c r="EG79" s="5"/>
      <c r="EH79" s="5"/>
      <c r="EI79" s="5"/>
      <c r="EJ79" s="5"/>
      <c r="EK79" s="5"/>
      <c r="EL79" s="5"/>
      <c r="EM79" s="5"/>
      <c r="EN79" s="5"/>
      <c r="EO79" s="5"/>
      <c r="EP79" s="5"/>
      <c r="EQ79" s="5"/>
      <c r="ER79" s="5"/>
      <c r="ES79" s="5"/>
      <c r="ET79" s="5"/>
      <c r="EU79" s="5"/>
      <c r="EV79" s="5"/>
      <c r="EW79" s="5"/>
      <c r="EX79" s="5"/>
      <c r="EY79" s="5"/>
      <c r="EZ79" s="5"/>
      <c r="FA79" s="5"/>
      <c r="FB79" s="5"/>
      <c r="FC79" s="5"/>
      <c r="FD79" s="5"/>
      <c r="FE79" s="5"/>
      <c r="FF79" s="5"/>
      <c r="FG79" s="5"/>
      <c r="FH79" s="5"/>
      <c r="FI79" s="5"/>
      <c r="FJ79" s="5"/>
      <c r="FK79" s="5"/>
      <c r="FL79" s="5"/>
      <c r="FM79" s="5"/>
      <c r="FN79" s="5"/>
      <c r="FO79" s="5"/>
      <c r="FP79" s="5"/>
      <c r="FQ79" s="5"/>
      <c r="FR79" s="5"/>
      <c r="FS79" s="5"/>
      <c r="FT79" s="5"/>
      <c r="FU79" s="5"/>
      <c r="FV79" s="5"/>
      <c r="FW79" s="5"/>
      <c r="FX79" s="5"/>
      <c r="FY79" s="5"/>
      <c r="FZ79" s="5"/>
      <c r="GA79" s="5"/>
      <c r="GB79" s="5"/>
      <c r="GC79" s="5"/>
      <c r="GD79" s="5"/>
      <c r="GE79" s="5"/>
      <c r="GF79" s="5"/>
      <c r="GG79" s="5"/>
      <c r="GH79" s="5"/>
      <c r="GI79" s="5"/>
      <c r="GJ79" s="5"/>
      <c r="GK79" s="5"/>
      <c r="GL79" s="5"/>
      <c r="GM79" s="5"/>
      <c r="GN79" s="5"/>
      <c r="GO79" s="5"/>
      <c r="GP79" s="5"/>
      <c r="GQ79" s="5"/>
      <c r="GR79" s="5"/>
      <c r="GS79" s="5"/>
      <c r="GT79" s="5"/>
      <c r="GU79" s="5"/>
      <c r="GV79" s="5"/>
      <c r="GW79" s="5"/>
      <c r="GX79" s="5"/>
      <c r="GY79" s="5"/>
      <c r="GZ79" s="5"/>
      <c r="HA79" s="5"/>
      <c r="HB79" s="5"/>
      <c r="HC79" s="5"/>
      <c r="HD79" s="5"/>
      <c r="HE79" s="5"/>
      <c r="HF79" s="5"/>
      <c r="HG79" s="5"/>
      <c r="HH79" s="5"/>
      <c r="HI79" s="5"/>
      <c r="HJ79" s="5"/>
      <c r="HK79" s="5"/>
      <c r="HL79" s="5"/>
      <c r="HM79" s="5"/>
      <c r="HN79" s="5"/>
      <c r="HO79" s="5"/>
      <c r="HP79" s="5"/>
      <c r="HQ79" s="5"/>
      <c r="HR79" s="5"/>
      <c r="HS79" s="5"/>
      <c r="HT79" s="5"/>
      <c r="HU79" s="5"/>
      <c r="HV79" s="5"/>
      <c r="HW79" s="5"/>
      <c r="HX79" s="5"/>
      <c r="HY79" s="5"/>
      <c r="HZ79" s="5"/>
      <c r="IA79" s="5"/>
      <c r="IB79" s="5"/>
      <c r="IC79" s="5"/>
      <c r="ID79" s="5"/>
      <c r="IE79" s="5"/>
      <c r="IF79" s="5"/>
      <c r="IG79" s="5"/>
      <c r="IH79" s="5"/>
      <c r="II79" s="5"/>
      <c r="IJ79" s="5"/>
      <c r="IK79" s="5"/>
      <c r="IL79" s="5"/>
      <c r="IM79" s="5"/>
      <c r="IN79" s="5"/>
      <c r="IO79" s="5"/>
      <c r="IP79" s="5"/>
      <c r="IQ79" s="5"/>
      <c r="IR79" s="5"/>
      <c r="IS79" s="5"/>
      <c r="IT79" s="5"/>
      <c r="IU79" s="5"/>
      <c r="IV79" s="5"/>
      <c r="IW79" s="5"/>
      <c r="IX79" s="5"/>
      <c r="IY79" s="5"/>
      <c r="IZ79" s="5"/>
      <c r="JA79" s="5"/>
      <c r="JB79" s="5"/>
      <c r="JC79" s="5"/>
      <c r="JD79" s="5"/>
      <c r="JE79" s="5"/>
      <c r="JF79" s="5"/>
      <c r="JG79" s="5"/>
      <c r="JH79" s="5"/>
      <c r="JI79" s="5"/>
      <c r="JJ79" s="5"/>
      <c r="JK79" s="5"/>
      <c r="JL79" s="5"/>
      <c r="JM79" s="5"/>
      <c r="JN79" s="5"/>
      <c r="JO79" s="5"/>
      <c r="JP79" s="5"/>
      <c r="JQ79" s="5"/>
      <c r="JR79" s="5"/>
      <c r="JS79" s="5"/>
      <c r="JT79" s="5"/>
      <c r="JU79" s="5"/>
      <c r="JV79" s="5"/>
      <c r="JW79" s="5"/>
      <c r="JX79" s="5"/>
      <c r="JY79" s="5"/>
      <c r="JZ79" s="5"/>
      <c r="KA79" s="5"/>
      <c r="KB79" s="5"/>
      <c r="KC79" s="5"/>
      <c r="KD79" s="5"/>
      <c r="KE79" s="5"/>
      <c r="KF79" s="5"/>
      <c r="KG79" s="5"/>
      <c r="KH79" s="5"/>
      <c r="KI79" s="5"/>
      <c r="KJ79" s="5"/>
      <c r="KK79" s="5"/>
      <c r="KL79" s="5"/>
      <c r="KM79" s="5"/>
      <c r="KN79" s="5"/>
      <c r="KO79" s="5"/>
      <c r="KP79" s="5"/>
      <c r="KQ79" s="5"/>
      <c r="KR79" s="5"/>
      <c r="KS79" s="5"/>
      <c r="KT79" s="5"/>
      <c r="KU79" s="5"/>
      <c r="KV79" s="5"/>
      <c r="KW79" s="5"/>
      <c r="KX79" s="5"/>
      <c r="KY79" s="5"/>
      <c r="KZ79" s="5"/>
      <c r="LA79" s="5"/>
      <c r="LB79" s="5"/>
      <c r="LC79" s="5"/>
      <c r="LD79" s="5"/>
      <c r="LE79" s="5"/>
      <c r="LF79" s="5"/>
      <c r="LG79" s="5"/>
      <c r="LH79" s="5"/>
      <c r="LI79" s="5"/>
      <c r="LJ79" s="5"/>
      <c r="LK79" s="5"/>
      <c r="LL79" s="5"/>
      <c r="LM79" s="5"/>
      <c r="LN79" s="5"/>
      <c r="LO79" s="5"/>
      <c r="LP79" s="5"/>
      <c r="LQ79" s="5"/>
      <c r="LR79" s="5"/>
      <c r="LS79" s="5"/>
      <c r="LT79" s="5"/>
      <c r="LU79" s="5"/>
      <c r="LV79" s="5"/>
      <c r="LW79" s="5"/>
      <c r="LX79" s="5"/>
      <c r="LY79" s="5"/>
      <c r="LZ79" s="5"/>
      <c r="MA79" s="5"/>
      <c r="MB79" s="5"/>
      <c r="MC79" s="5"/>
      <c r="MD79" s="5"/>
      <c r="ME79" s="5"/>
      <c r="MF79" s="5"/>
      <c r="MG79" s="5"/>
      <c r="MH79" s="5"/>
      <c r="MI79" s="5"/>
      <c r="MJ79" s="5"/>
      <c r="MK79" s="5"/>
      <c r="ML79" s="5"/>
      <c r="MM79" s="5"/>
      <c r="MN79" s="5"/>
      <c r="MO79" s="5"/>
      <c r="MP79" s="5"/>
      <c r="MQ79" s="5"/>
      <c r="MR79" s="5"/>
      <c r="MS79" s="5"/>
      <c r="MT79" s="5"/>
      <c r="MU79" s="5"/>
      <c r="MV79" s="5"/>
      <c r="MW79" s="5"/>
      <c r="MX79" s="5"/>
      <c r="MY79" s="5"/>
      <c r="MZ79" s="5"/>
      <c r="NA79" s="5"/>
      <c r="NB79" s="5"/>
      <c r="NC79" s="5"/>
      <c r="ND79" s="5"/>
      <c r="NE79" s="5"/>
      <c r="NF79" s="5"/>
      <c r="NG79" s="5"/>
      <c r="NH79" s="5"/>
      <c r="NI79" s="5"/>
      <c r="NJ79" s="5"/>
      <c r="NK79" s="5"/>
      <c r="NL79" s="5"/>
      <c r="NM79" s="5"/>
      <c r="NN79" s="5"/>
      <c r="NO79" s="5"/>
      <c r="NP79" s="5"/>
      <c r="NQ79" s="5"/>
      <c r="NR79" s="5"/>
      <c r="NS79" s="5"/>
      <c r="NT79" s="5"/>
      <c r="NU79" s="5"/>
      <c r="NV79" s="5"/>
      <c r="NW79" s="5"/>
      <c r="NX79" s="5"/>
      <c r="NY79" s="5"/>
      <c r="NZ79" s="5"/>
      <c r="OA79" s="5"/>
      <c r="OB79" s="5"/>
      <c r="OC79" s="5"/>
      <c r="OD79" s="5"/>
      <c r="OE79" s="5"/>
      <c r="OF79" s="5"/>
      <c r="OG79" s="5"/>
      <c r="OH79" s="5"/>
      <c r="OI79" s="5"/>
      <c r="OJ79" s="5"/>
      <c r="OK79" s="5"/>
      <c r="OL79" s="5"/>
      <c r="OM79" s="5"/>
      <c r="ON79" s="5"/>
      <c r="OO79" s="5"/>
      <c r="OP79" s="5"/>
      <c r="OQ79" s="5"/>
      <c r="OR79" s="5"/>
      <c r="OS79" s="5"/>
      <c r="OT79" s="5"/>
      <c r="OU79" s="5"/>
      <c r="OV79" s="5"/>
      <c r="OW79" s="5"/>
      <c r="OX79" s="5"/>
      <c r="OY79" s="5"/>
      <c r="OZ79" s="5"/>
      <c r="PA79" s="5"/>
      <c r="PB79" s="5"/>
      <c r="PC79" s="5"/>
      <c r="PD79" s="5"/>
      <c r="PE79" s="5"/>
      <c r="PF79" s="5"/>
      <c r="PG79" s="5"/>
      <c r="PH79" s="5"/>
      <c r="PI79" s="5"/>
      <c r="PJ79" s="5"/>
      <c r="PK79" s="5"/>
      <c r="PL79" s="5"/>
      <c r="PM79" s="5"/>
      <c r="PN79" s="5"/>
      <c r="PO79" s="5"/>
      <c r="PP79" s="5"/>
      <c r="PQ79" s="5"/>
      <c r="PR79" s="5"/>
      <c r="PS79" s="5"/>
      <c r="PT79" s="5"/>
      <c r="PU79" s="5"/>
      <c r="PV79" s="5"/>
      <c r="PW79" s="5"/>
      <c r="PX79" s="5"/>
      <c r="PY79" s="5"/>
      <c r="PZ79" s="5"/>
      <c r="QA79" s="5"/>
      <c r="QB79" s="5"/>
      <c r="QC79" s="5"/>
      <c r="QD79" s="5"/>
      <c r="QE79" s="5"/>
      <c r="QF79" s="5"/>
      <c r="QG79" s="5"/>
      <c r="QH79" s="5"/>
      <c r="QI79" s="5"/>
      <c r="QJ79" s="5"/>
      <c r="QK79" s="5"/>
      <c r="QL79" s="5"/>
      <c r="QM79" s="5"/>
      <c r="QN79" s="5"/>
      <c r="QO79" s="5"/>
      <c r="QP79" s="5"/>
      <c r="QQ79" s="5"/>
      <c r="QR79" s="5"/>
      <c r="QS79" s="5"/>
      <c r="QT79" s="5"/>
      <c r="QU79" s="5"/>
      <c r="QV79" s="5"/>
      <c r="QW79" s="5"/>
      <c r="QX79" s="5"/>
      <c r="QY79" s="5"/>
      <c r="QZ79" s="5"/>
      <c r="RA79" s="5"/>
      <c r="RB79" s="5"/>
      <c r="RC79" s="5"/>
      <c r="RD79" s="5"/>
      <c r="RE79" s="5"/>
      <c r="RF79" s="5"/>
      <c r="RG79" s="5"/>
      <c r="RH79" s="5"/>
      <c r="RI79" s="5"/>
      <c r="RJ79" s="5"/>
      <c r="RK79" s="5"/>
      <c r="RL79" s="5"/>
      <c r="RM79" s="5"/>
      <c r="RN79" s="5"/>
      <c r="RO79" s="5"/>
      <c r="RP79" s="5"/>
      <c r="RQ79" s="5"/>
      <c r="RR79" s="5"/>
      <c r="RS79" s="5"/>
      <c r="RT79" s="5"/>
      <c r="RU79" s="5"/>
      <c r="RV79" s="5"/>
      <c r="RW79" s="5"/>
      <c r="RX79" s="5"/>
      <c r="RY79" s="5"/>
      <c r="RZ79" s="5"/>
      <c r="SA79" s="5"/>
      <c r="SB79" s="5"/>
      <c r="SC79" s="5"/>
      <c r="SD79" s="5"/>
      <c r="SE79" s="5"/>
      <c r="SF79" s="5"/>
      <c r="SG79" s="5"/>
      <c r="SH79" s="5"/>
      <c r="SI79" s="5"/>
      <c r="SJ79" s="5"/>
      <c r="SK79" s="5"/>
      <c r="SL79" s="5"/>
      <c r="SM79" s="5"/>
      <c r="SN79" s="5"/>
      <c r="SO79" s="5"/>
      <c r="SP79" s="5"/>
      <c r="SQ79" s="5"/>
      <c r="SR79" s="5"/>
      <c r="SS79" s="5"/>
      <c r="ST79" s="5"/>
      <c r="SU79" s="5"/>
      <c r="SV79" s="5"/>
      <c r="SW79" s="5"/>
      <c r="SX79" s="5"/>
      <c r="SY79" s="5"/>
      <c r="SZ79" s="5"/>
      <c r="TA79" s="5"/>
      <c r="TB79" s="5"/>
      <c r="TC79" s="5"/>
      <c r="TD79" s="5"/>
      <c r="TE79" s="5"/>
      <c r="TF79" s="5"/>
      <c r="TG79" s="5"/>
      <c r="TH79" s="5"/>
      <c r="TI79" s="5"/>
      <c r="TJ79" s="5"/>
      <c r="TK79" s="5"/>
      <c r="TL79" s="5"/>
      <c r="TM79" s="5"/>
      <c r="TN79" s="5"/>
      <c r="TO79" s="5"/>
      <c r="TP79" s="5"/>
      <c r="TQ79" s="5"/>
      <c r="TR79" s="5"/>
      <c r="TS79" s="5"/>
      <c r="TT79" s="5"/>
      <c r="TU79" s="5"/>
      <c r="TV79" s="5"/>
      <c r="TW79" s="5"/>
      <c r="TX79" s="5"/>
      <c r="TY79" s="5"/>
      <c r="TZ79" s="5"/>
      <c r="UA79" s="5"/>
      <c r="UB79" s="5"/>
      <c r="UC79" s="5"/>
      <c r="UD79" s="5"/>
      <c r="UE79" s="5"/>
      <c r="UF79" s="5"/>
      <c r="UG79" s="5"/>
      <c r="UH79" s="5"/>
      <c r="UI79" s="5"/>
      <c r="UJ79" s="5"/>
      <c r="UK79" s="5"/>
      <c r="UL79" s="5"/>
      <c r="UM79" s="5"/>
      <c r="UN79" s="5"/>
      <c r="UO79" s="5"/>
      <c r="UP79" s="5"/>
      <c r="UQ79" s="5"/>
      <c r="UR79" s="5"/>
      <c r="US79" s="5"/>
      <c r="UT79" s="5"/>
      <c r="UU79" s="5"/>
      <c r="UV79" s="5"/>
      <c r="UW79" s="5"/>
      <c r="UX79" s="5"/>
      <c r="UY79" s="5"/>
      <c r="UZ79" s="5"/>
      <c r="VA79" s="5"/>
      <c r="VB79" s="5"/>
      <c r="VC79" s="5"/>
      <c r="VD79" s="5"/>
      <c r="VE79" s="5"/>
      <c r="VF79" s="5"/>
      <c r="VG79" s="5"/>
      <c r="VH79" s="5"/>
      <c r="VI79" s="5"/>
      <c r="VJ79" s="5"/>
      <c r="VK79" s="5"/>
      <c r="VL79" s="5"/>
      <c r="VM79" s="5"/>
      <c r="VN79" s="5"/>
      <c r="VO79" s="5"/>
      <c r="VP79" s="5"/>
      <c r="VQ79" s="5"/>
      <c r="VR79" s="5"/>
      <c r="VS79" s="5"/>
      <c r="VT79" s="5"/>
      <c r="VU79" s="5"/>
      <c r="VV79" s="5"/>
      <c r="VW79" s="5"/>
      <c r="VX79" s="5"/>
      <c r="VY79" s="5"/>
      <c r="VZ79" s="5"/>
      <c r="WA79" s="5"/>
      <c r="WB79" s="5"/>
      <c r="WC79" s="5"/>
      <c r="WD79" s="5"/>
      <c r="WE79" s="5"/>
      <c r="WF79" s="5"/>
      <c r="WG79" s="5"/>
      <c r="WH79" s="5"/>
      <c r="WI79" s="5"/>
      <c r="WJ79" s="5"/>
      <c r="WK79" s="5"/>
      <c r="WL79" s="5"/>
      <c r="WM79" s="5"/>
      <c r="WN79" s="5"/>
      <c r="WO79" s="5"/>
      <c r="WP79" s="5"/>
      <c r="WQ79" s="5"/>
      <c r="WR79" s="5"/>
      <c r="WS79" s="5"/>
      <c r="WT79" s="5"/>
      <c r="WU79" s="5"/>
      <c r="WV79" s="5"/>
      <c r="WW79" s="5"/>
      <c r="WX79" s="5"/>
      <c r="WY79" s="5"/>
      <c r="WZ79" s="5"/>
      <c r="XA79" s="5"/>
      <c r="XB79" s="5"/>
      <c r="XC79" s="5"/>
      <c r="XD79" s="5"/>
      <c r="XE79" s="5"/>
      <c r="XF79" s="5"/>
      <c r="XG79" s="5"/>
      <c r="XH79" s="5"/>
      <c r="XI79" s="5"/>
      <c r="XJ79" s="5"/>
      <c r="XK79" s="5"/>
      <c r="XL79" s="5"/>
      <c r="XM79" s="5"/>
      <c r="XN79" s="5"/>
      <c r="XO79" s="5"/>
      <c r="XP79" s="5"/>
      <c r="XQ79" s="5"/>
      <c r="XR79" s="5"/>
      <c r="XS79" s="5"/>
      <c r="XT79" s="5"/>
      <c r="XU79" s="5"/>
      <c r="XV79" s="5"/>
      <c r="XW79" s="5"/>
      <c r="XX79" s="5"/>
      <c r="XY79" s="5"/>
      <c r="XZ79" s="5"/>
      <c r="YA79" s="5"/>
      <c r="YB79" s="5"/>
      <c r="YC79" s="5"/>
      <c r="YD79" s="5"/>
      <c r="YE79" s="5"/>
      <c r="YF79" s="5"/>
      <c r="YG79" s="5"/>
      <c r="YH79" s="5"/>
      <c r="YI79" s="5"/>
      <c r="YJ79" s="5"/>
      <c r="YK79" s="5"/>
      <c r="YL79" s="5"/>
      <c r="YM79" s="5"/>
      <c r="YN79" s="5"/>
      <c r="YO79" s="5"/>
      <c r="YP79" s="5"/>
      <c r="YQ79" s="5"/>
      <c r="YR79" s="5"/>
      <c r="YS79" s="5"/>
      <c r="YT79" s="5"/>
      <c r="YU79" s="5"/>
      <c r="YV79" s="5"/>
      <c r="YW79" s="5"/>
      <c r="YX79" s="5"/>
      <c r="YY79" s="5"/>
      <c r="YZ79" s="5"/>
      <c r="ZA79" s="5"/>
      <c r="ZB79" s="5"/>
      <c r="ZC79" s="5"/>
      <c r="ZD79" s="5"/>
      <c r="ZE79" s="5"/>
      <c r="ZF79" s="5"/>
      <c r="ZG79" s="5"/>
      <c r="ZH79" s="5"/>
      <c r="ZI79" s="5"/>
      <c r="ZJ79" s="5"/>
      <c r="ZK79" s="5"/>
      <c r="ZL79" s="5"/>
      <c r="ZM79" s="5"/>
      <c r="ZN79" s="5"/>
      <c r="ZO79" s="5"/>
      <c r="ZP79" s="5"/>
      <c r="ZQ79" s="5"/>
      <c r="ZR79" s="5"/>
      <c r="ZS79" s="5"/>
      <c r="ZT79" s="5"/>
      <c r="ZU79" s="5"/>
      <c r="ZV79" s="5"/>
      <c r="ZW79" s="5"/>
      <c r="ZX79" s="5"/>
      <c r="ZY79" s="5"/>
      <c r="ZZ79" s="5"/>
      <c r="AAA79" s="5"/>
      <c r="AAB79" s="5"/>
      <c r="AAC79" s="5"/>
      <c r="AAD79" s="5"/>
      <c r="AAE79" s="5"/>
      <c r="AAF79" s="5"/>
      <c r="AAG79" s="5"/>
      <c r="AAH79" s="5"/>
      <c r="AAI79" s="5"/>
      <c r="AAJ79" s="5"/>
      <c r="AAK79" s="5"/>
      <c r="AAL79" s="5"/>
      <c r="AAM79" s="5"/>
      <c r="AAN79" s="5"/>
      <c r="AAO79" s="5"/>
      <c r="AAP79" s="5"/>
      <c r="AAQ79" s="5"/>
      <c r="AAR79" s="5"/>
      <c r="AAS79" s="5"/>
      <c r="AAT79" s="5"/>
      <c r="AAU79" s="5"/>
      <c r="AAV79" s="5"/>
      <c r="AAW79" s="5"/>
      <c r="AAX79" s="5"/>
      <c r="AAY79" s="5"/>
      <c r="AAZ79" s="5"/>
      <c r="ABA79" s="5"/>
      <c r="ABB79" s="5"/>
      <c r="ABC79" s="5"/>
      <c r="ABD79" s="5"/>
      <c r="ABE79" s="5"/>
      <c r="ABF79" s="5"/>
      <c r="ABG79" s="5"/>
      <c r="ABH79" s="5"/>
      <c r="ABI79" s="5"/>
      <c r="ABJ79" s="5"/>
      <c r="ABK79" s="5"/>
      <c r="ABL79" s="5"/>
      <c r="ABM79" s="5"/>
      <c r="ABN79" s="5"/>
      <c r="ABO79" s="5"/>
      <c r="ABP79" s="5"/>
      <c r="ABQ79" s="5"/>
      <c r="ABR79" s="5"/>
      <c r="ABS79" s="5"/>
      <c r="ABT79" s="5"/>
      <c r="ABU79" s="5"/>
      <c r="ABV79" s="5"/>
      <c r="ABW79" s="5"/>
      <c r="ABX79" s="5"/>
      <c r="ABY79" s="5"/>
      <c r="ABZ79" s="5"/>
      <c r="ACA79" s="5"/>
      <c r="ACB79" s="5"/>
      <c r="ACC79" s="5"/>
      <c r="ACD79" s="5"/>
      <c r="ACE79" s="5"/>
      <c r="ACF79" s="5"/>
      <c r="ACG79" s="5"/>
      <c r="ACH79" s="5"/>
      <c r="ACI79" s="5"/>
      <c r="ACJ79" s="5"/>
      <c r="ACK79" s="5"/>
      <c r="ACL79" s="5"/>
      <c r="ACM79" s="5"/>
      <c r="ACN79" s="5"/>
      <c r="ACO79" s="5"/>
      <c r="ACP79" s="5"/>
      <c r="ACQ79" s="5"/>
      <c r="ACR79" s="5"/>
      <c r="ACS79" s="5"/>
      <c r="ACT79" s="5"/>
      <c r="ACU79" s="5"/>
      <c r="ACV79" s="5"/>
      <c r="ACW79" s="5"/>
      <c r="ACX79" s="5"/>
      <c r="ACY79" s="5"/>
      <c r="ACZ79" s="5"/>
      <c r="ADA79" s="5"/>
      <c r="ADB79" s="5"/>
      <c r="ADC79" s="5"/>
      <c r="ADD79" s="5"/>
      <c r="ADE79" s="5"/>
      <c r="ADF79" s="5"/>
      <c r="ADG79" s="5"/>
      <c r="ADH79" s="5"/>
      <c r="ADI79" s="5"/>
      <c r="ADJ79" s="5"/>
      <c r="ADK79" s="5"/>
      <c r="ADL79" s="5"/>
      <c r="ADM79" s="5"/>
      <c r="ADN79" s="5"/>
      <c r="ADO79" s="5"/>
      <c r="ADP79" s="5"/>
      <c r="ADQ79" s="5"/>
      <c r="ADR79" s="5"/>
      <c r="ADS79" s="5"/>
      <c r="ADT79" s="5"/>
      <c r="ADU79" s="5"/>
      <c r="ADV79" s="5"/>
      <c r="ADW79" s="5"/>
      <c r="ADX79" s="5"/>
      <c r="ADY79" s="5"/>
      <c r="ADZ79" s="5"/>
      <c r="AEA79" s="5"/>
      <c r="AEB79" s="5"/>
      <c r="AEC79" s="5"/>
      <c r="AED79" s="5"/>
      <c r="AEE79" s="5"/>
      <c r="AEF79" s="5"/>
      <c r="AEG79" s="5"/>
      <c r="AEH79" s="5"/>
      <c r="AEI79" s="5"/>
      <c r="AEJ79" s="5"/>
      <c r="AEK79" s="5"/>
      <c r="AEL79" s="5"/>
      <c r="AEM79" s="5"/>
      <c r="AEN79" s="5"/>
      <c r="AEO79" s="5"/>
      <c r="AEP79" s="5"/>
      <c r="AEQ79" s="5"/>
      <c r="AER79" s="5"/>
      <c r="AES79" s="5"/>
      <c r="AET79" s="5"/>
      <c r="AEU79" s="5"/>
      <c r="AEV79" s="5"/>
      <c r="AEW79" s="5"/>
      <c r="AEX79" s="5"/>
      <c r="AEY79" s="5"/>
      <c r="AEZ79" s="5"/>
      <c r="AFA79" s="5"/>
      <c r="AFB79" s="5"/>
      <c r="AFC79" s="5"/>
      <c r="AFD79" s="5"/>
      <c r="AFE79" s="5"/>
      <c r="AFF79" s="5"/>
      <c r="AFG79" s="5"/>
      <c r="AFH79" s="5"/>
      <c r="AFI79" s="5"/>
      <c r="AFJ79" s="5"/>
      <c r="AFK79" s="5"/>
      <c r="AFL79" s="5"/>
      <c r="AFM79" s="5"/>
      <c r="AFN79" s="5"/>
      <c r="AFO79" s="5"/>
      <c r="AFP79" s="5"/>
      <c r="AFQ79" s="5"/>
      <c r="AFR79" s="5"/>
      <c r="AFS79" s="5"/>
      <c r="AFT79" s="5"/>
      <c r="AFU79" s="5"/>
      <c r="AFV79" s="5"/>
      <c r="AFW79" s="5"/>
      <c r="AFX79" s="5"/>
      <c r="AFY79" s="5"/>
      <c r="AFZ79" s="5"/>
      <c r="AGA79" s="5"/>
      <c r="AGB79" s="5"/>
      <c r="AGC79" s="5"/>
      <c r="AGD79" s="5"/>
      <c r="AGE79" s="5"/>
      <c r="AGF79" s="5"/>
      <c r="AGG79" s="5"/>
      <c r="AGH79" s="5"/>
      <c r="AGI79" s="5"/>
      <c r="AGJ79" s="5"/>
      <c r="AGK79" s="5"/>
      <c r="AGL79" s="5"/>
      <c r="AGM79" s="5"/>
      <c r="AGN79" s="5"/>
      <c r="AGO79" s="5"/>
      <c r="AGP79" s="5"/>
      <c r="AGQ79" s="5"/>
      <c r="AGR79" s="5"/>
      <c r="AGS79" s="5"/>
      <c r="AGT79" s="5"/>
      <c r="AGU79" s="5"/>
      <c r="AGV79" s="5"/>
      <c r="AGW79" s="5"/>
      <c r="AGX79" s="5"/>
      <c r="AGY79" s="5"/>
      <c r="AGZ79" s="5"/>
      <c r="AHA79" s="5"/>
      <c r="AHB79" s="5"/>
      <c r="AHC79" s="5"/>
      <c r="AHD79" s="5"/>
      <c r="AHE79" s="5"/>
      <c r="AHF79" s="5"/>
      <c r="AHG79" s="5"/>
      <c r="AHH79" s="5"/>
      <c r="AHI79" s="5"/>
      <c r="AHJ79" s="5"/>
      <c r="AHK79" s="5"/>
      <c r="AHL79" s="5"/>
      <c r="AHM79" s="5"/>
      <c r="AHN79" s="5"/>
      <c r="AHO79" s="5"/>
      <c r="AHP79" s="5"/>
      <c r="AHQ79" s="5"/>
      <c r="AHR79" s="5"/>
      <c r="AHS79" s="5"/>
      <c r="AHT79" s="5"/>
      <c r="AHU79" s="5"/>
      <c r="AHV79" s="5"/>
      <c r="AHW79" s="5"/>
      <c r="AHX79" s="5"/>
      <c r="AHY79" s="5"/>
      <c r="AHZ79" s="5"/>
      <c r="AIA79" s="5"/>
      <c r="AIB79" s="5"/>
      <c r="AIC79" s="5"/>
      <c r="AID79" s="5"/>
      <c r="AIE79" s="5"/>
      <c r="AIF79" s="5"/>
      <c r="AIG79" s="5"/>
      <c r="AIH79" s="5"/>
      <c r="AII79" s="5"/>
      <c r="AIJ79" s="5"/>
      <c r="AIK79" s="5"/>
      <c r="AIL79" s="5"/>
      <c r="AIM79" s="5"/>
      <c r="AIN79" s="5"/>
      <c r="AIO79" s="5"/>
      <c r="AIP79" s="5"/>
      <c r="AIQ79" s="5"/>
      <c r="AIR79" s="5"/>
      <c r="AIS79" s="5"/>
      <c r="AIT79" s="5"/>
      <c r="AIU79" s="5"/>
      <c r="AIV79" s="5"/>
      <c r="AIW79" s="5"/>
      <c r="AIX79" s="5"/>
      <c r="AIY79" s="5"/>
      <c r="AIZ79" s="5"/>
      <c r="AJA79" s="5"/>
      <c r="AJB79" s="5"/>
      <c r="AJC79" s="5"/>
      <c r="AJD79" s="5"/>
      <c r="AJE79" s="5"/>
      <c r="AJF79" s="5"/>
      <c r="AJG79" s="5"/>
      <c r="AJH79" s="5"/>
      <c r="AJI79" s="5"/>
      <c r="AJJ79" s="5"/>
      <c r="AJK79" s="5"/>
      <c r="AJL79" s="5"/>
      <c r="AJM79" s="5"/>
      <c r="AJN79" s="5"/>
      <c r="AJO79" s="5"/>
      <c r="AJP79" s="5"/>
      <c r="AJQ79" s="5"/>
      <c r="AJR79" s="5"/>
      <c r="AJS79" s="5"/>
      <c r="AJT79" s="5"/>
      <c r="AJU79" s="5"/>
      <c r="AJV79" s="5"/>
      <c r="AJW79" s="5"/>
      <c r="AJX79" s="5"/>
      <c r="AJY79" s="5"/>
      <c r="AJZ79" s="5"/>
      <c r="AKA79" s="5"/>
      <c r="AKB79" s="5"/>
      <c r="AKC79" s="5"/>
      <c r="AKD79" s="5"/>
      <c r="AKE79" s="5"/>
      <c r="AKF79" s="5"/>
      <c r="AKG79" s="5"/>
      <c r="AKH79" s="5"/>
      <c r="AKI79" s="5"/>
      <c r="AKJ79" s="5"/>
      <c r="AKK79" s="5"/>
      <c r="AKL79" s="5"/>
      <c r="AKM79" s="5"/>
      <c r="AKN79" s="5"/>
      <c r="AKO79" s="5"/>
      <c r="AKP79" s="5"/>
      <c r="AKQ79" s="5"/>
      <c r="AKR79" s="5"/>
      <c r="AKS79" s="5"/>
      <c r="AKT79" s="5"/>
      <c r="AKU79" s="5"/>
      <c r="AKV79" s="5"/>
      <c r="AKW79" s="5"/>
      <c r="AKX79" s="5"/>
      <c r="AKY79" s="5"/>
      <c r="AKZ79" s="5"/>
      <c r="ALA79" s="5"/>
      <c r="ALB79" s="5"/>
      <c r="ALC79" s="5"/>
      <c r="ALD79" s="5"/>
      <c r="ALE79" s="5"/>
      <c r="ALF79" s="5"/>
      <c r="ALG79" s="5"/>
      <c r="ALH79" s="5"/>
      <c r="ALI79" s="5"/>
      <c r="ALJ79" s="5"/>
      <c r="ALK79" s="5"/>
      <c r="ALL79" s="5"/>
      <c r="ALM79" s="5"/>
      <c r="ALN79" s="5"/>
      <c r="ALO79" s="5"/>
      <c r="ALP79" s="5"/>
      <c r="ALQ79" s="5"/>
      <c r="ALR79" s="5"/>
      <c r="ALS79" s="5"/>
      <c r="ALT79" s="5"/>
      <c r="ALU79" s="5"/>
      <c r="ALV79" s="5"/>
      <c r="ALW79" s="5"/>
      <c r="ALX79" s="5"/>
      <c r="ALY79" s="5"/>
      <c r="ALZ79" s="5"/>
      <c r="AMA79" s="5"/>
      <c r="AMB79" s="5"/>
      <c r="AMC79" s="5"/>
      <c r="AMD79" s="5"/>
      <c r="AME79" s="5"/>
      <c r="AMF79" s="5"/>
      <c r="AMG79" s="5"/>
      <c r="AMH79" s="5"/>
      <c r="AMI79" s="5"/>
      <c r="AMJ79" s="5"/>
      <c r="AMK79" s="5"/>
    </row>
    <row r="80" spans="1:1025" s="17" customFormat="1" ht="49.5" customHeight="1" x14ac:dyDescent="0.25">
      <c r="A80" s="11"/>
      <c r="B80" s="11"/>
      <c r="C80" s="11"/>
      <c r="D80" s="11"/>
      <c r="E80" s="12" t="s">
        <v>134</v>
      </c>
      <c r="F80" s="37" t="s">
        <v>200</v>
      </c>
      <c r="G80" s="3">
        <f t="shared" ref="G80:G81" si="17">H80+I80</f>
        <v>708476.83000000007</v>
      </c>
      <c r="H80" s="21">
        <f>100000+76476.83+90000+95000+80000+80000+87000+100000</f>
        <v>708476.83000000007</v>
      </c>
      <c r="I80" s="22">
        <v>0</v>
      </c>
      <c r="J80" s="21">
        <v>0</v>
      </c>
      <c r="K80" s="4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  <c r="BO80" s="5"/>
      <c r="BP80" s="5"/>
      <c r="BQ80" s="5"/>
      <c r="BR80" s="5"/>
      <c r="BS80" s="5"/>
      <c r="BT80" s="5"/>
      <c r="BU80" s="5"/>
      <c r="BV80" s="5"/>
      <c r="BW80" s="5"/>
      <c r="BX80" s="5"/>
      <c r="BY80" s="5"/>
      <c r="BZ80" s="5"/>
      <c r="CA80" s="5"/>
      <c r="CB80" s="5"/>
      <c r="CC80" s="5"/>
      <c r="CD80" s="5"/>
      <c r="CE80" s="5"/>
      <c r="CF80" s="5"/>
      <c r="CG80" s="5"/>
      <c r="CH80" s="5"/>
      <c r="CI80" s="5"/>
      <c r="CJ80" s="5"/>
      <c r="CK80" s="5"/>
      <c r="CL80" s="5"/>
      <c r="CM80" s="5"/>
      <c r="CN80" s="5"/>
      <c r="CO80" s="5"/>
      <c r="CP80" s="5"/>
      <c r="CQ80" s="5"/>
      <c r="CR80" s="5"/>
      <c r="CS80" s="5"/>
      <c r="CT80" s="5"/>
      <c r="CU80" s="5"/>
      <c r="CV80" s="5"/>
      <c r="CW80" s="5"/>
      <c r="CX80" s="5"/>
      <c r="CY80" s="5"/>
      <c r="CZ80" s="5"/>
      <c r="DA80" s="5"/>
      <c r="DB80" s="5"/>
      <c r="DC80" s="5"/>
      <c r="DD80" s="5"/>
      <c r="DE80" s="5"/>
      <c r="DF80" s="5"/>
      <c r="DG80" s="5"/>
      <c r="DH80" s="5"/>
      <c r="DI80" s="5"/>
      <c r="DJ80" s="5"/>
      <c r="DK80" s="5"/>
      <c r="DL80" s="5"/>
      <c r="DM80" s="5"/>
      <c r="DN80" s="5"/>
      <c r="DO80" s="5"/>
      <c r="DP80" s="5"/>
      <c r="DQ80" s="5"/>
      <c r="DR80" s="5"/>
      <c r="DS80" s="5"/>
      <c r="DT80" s="5"/>
      <c r="DU80" s="5"/>
      <c r="DV80" s="5"/>
      <c r="DW80" s="5"/>
      <c r="DX80" s="5"/>
      <c r="DY80" s="5"/>
      <c r="DZ80" s="5"/>
      <c r="EA80" s="5"/>
      <c r="EB80" s="5"/>
      <c r="EC80" s="5"/>
      <c r="ED80" s="5"/>
      <c r="EE80" s="5"/>
      <c r="EF80" s="5"/>
      <c r="EG80" s="5"/>
      <c r="EH80" s="5"/>
      <c r="EI80" s="5"/>
      <c r="EJ80" s="5"/>
      <c r="EK80" s="5"/>
      <c r="EL80" s="5"/>
      <c r="EM80" s="5"/>
      <c r="EN80" s="5"/>
      <c r="EO80" s="5"/>
      <c r="EP80" s="5"/>
      <c r="EQ80" s="5"/>
      <c r="ER80" s="5"/>
      <c r="ES80" s="5"/>
      <c r="ET80" s="5"/>
      <c r="EU80" s="5"/>
      <c r="EV80" s="5"/>
      <c r="EW80" s="5"/>
      <c r="EX80" s="5"/>
      <c r="EY80" s="5"/>
      <c r="EZ80" s="5"/>
      <c r="FA80" s="5"/>
      <c r="FB80" s="5"/>
      <c r="FC80" s="5"/>
      <c r="FD80" s="5"/>
      <c r="FE80" s="5"/>
      <c r="FF80" s="5"/>
      <c r="FG80" s="5"/>
      <c r="FH80" s="5"/>
      <c r="FI80" s="5"/>
      <c r="FJ80" s="5"/>
      <c r="FK80" s="5"/>
      <c r="FL80" s="5"/>
      <c r="FM80" s="5"/>
      <c r="FN80" s="5"/>
      <c r="FO80" s="5"/>
      <c r="FP80" s="5"/>
      <c r="FQ80" s="5"/>
      <c r="FR80" s="5"/>
      <c r="FS80" s="5"/>
      <c r="FT80" s="5"/>
      <c r="FU80" s="5"/>
      <c r="FV80" s="5"/>
      <c r="FW80" s="5"/>
      <c r="FX80" s="5"/>
      <c r="FY80" s="5"/>
      <c r="FZ80" s="5"/>
      <c r="GA80" s="5"/>
      <c r="GB80" s="5"/>
      <c r="GC80" s="5"/>
      <c r="GD80" s="5"/>
      <c r="GE80" s="5"/>
      <c r="GF80" s="5"/>
      <c r="GG80" s="5"/>
      <c r="GH80" s="5"/>
      <c r="GI80" s="5"/>
      <c r="GJ80" s="5"/>
      <c r="GK80" s="5"/>
      <c r="GL80" s="5"/>
      <c r="GM80" s="5"/>
      <c r="GN80" s="5"/>
      <c r="GO80" s="5"/>
      <c r="GP80" s="5"/>
      <c r="GQ80" s="5"/>
      <c r="GR80" s="5"/>
      <c r="GS80" s="5"/>
      <c r="GT80" s="5"/>
      <c r="GU80" s="5"/>
      <c r="GV80" s="5"/>
      <c r="GW80" s="5"/>
      <c r="GX80" s="5"/>
      <c r="GY80" s="5"/>
      <c r="GZ80" s="5"/>
      <c r="HA80" s="5"/>
      <c r="HB80" s="5"/>
      <c r="HC80" s="5"/>
      <c r="HD80" s="5"/>
      <c r="HE80" s="5"/>
      <c r="HF80" s="5"/>
      <c r="HG80" s="5"/>
      <c r="HH80" s="5"/>
      <c r="HI80" s="5"/>
      <c r="HJ80" s="5"/>
      <c r="HK80" s="5"/>
      <c r="HL80" s="5"/>
      <c r="HM80" s="5"/>
      <c r="HN80" s="5"/>
      <c r="HO80" s="5"/>
      <c r="HP80" s="5"/>
      <c r="HQ80" s="5"/>
      <c r="HR80" s="5"/>
      <c r="HS80" s="5"/>
      <c r="HT80" s="5"/>
      <c r="HU80" s="5"/>
      <c r="HV80" s="5"/>
      <c r="HW80" s="5"/>
      <c r="HX80" s="5"/>
      <c r="HY80" s="5"/>
      <c r="HZ80" s="5"/>
      <c r="IA80" s="5"/>
      <c r="IB80" s="5"/>
      <c r="IC80" s="5"/>
      <c r="ID80" s="5"/>
      <c r="IE80" s="5"/>
      <c r="IF80" s="5"/>
      <c r="IG80" s="5"/>
      <c r="IH80" s="5"/>
      <c r="II80" s="5"/>
      <c r="IJ80" s="5"/>
      <c r="IK80" s="5"/>
      <c r="IL80" s="5"/>
      <c r="IM80" s="5"/>
      <c r="IN80" s="5"/>
      <c r="IO80" s="5"/>
      <c r="IP80" s="5"/>
      <c r="IQ80" s="5"/>
      <c r="IR80" s="5"/>
      <c r="IS80" s="5"/>
      <c r="IT80" s="5"/>
      <c r="IU80" s="5"/>
      <c r="IV80" s="5"/>
      <c r="IW80" s="5"/>
      <c r="IX80" s="5"/>
      <c r="IY80" s="5"/>
      <c r="IZ80" s="5"/>
      <c r="JA80" s="5"/>
      <c r="JB80" s="5"/>
      <c r="JC80" s="5"/>
      <c r="JD80" s="5"/>
      <c r="JE80" s="5"/>
      <c r="JF80" s="5"/>
      <c r="JG80" s="5"/>
      <c r="JH80" s="5"/>
      <c r="JI80" s="5"/>
      <c r="JJ80" s="5"/>
      <c r="JK80" s="5"/>
      <c r="JL80" s="5"/>
      <c r="JM80" s="5"/>
      <c r="JN80" s="5"/>
      <c r="JO80" s="5"/>
      <c r="JP80" s="5"/>
      <c r="JQ80" s="5"/>
      <c r="JR80" s="5"/>
      <c r="JS80" s="5"/>
      <c r="JT80" s="5"/>
      <c r="JU80" s="5"/>
      <c r="JV80" s="5"/>
      <c r="JW80" s="5"/>
      <c r="JX80" s="5"/>
      <c r="JY80" s="5"/>
      <c r="JZ80" s="5"/>
      <c r="KA80" s="5"/>
      <c r="KB80" s="5"/>
      <c r="KC80" s="5"/>
      <c r="KD80" s="5"/>
      <c r="KE80" s="5"/>
      <c r="KF80" s="5"/>
      <c r="KG80" s="5"/>
      <c r="KH80" s="5"/>
      <c r="KI80" s="5"/>
      <c r="KJ80" s="5"/>
      <c r="KK80" s="5"/>
      <c r="KL80" s="5"/>
      <c r="KM80" s="5"/>
      <c r="KN80" s="5"/>
      <c r="KO80" s="5"/>
      <c r="KP80" s="5"/>
      <c r="KQ80" s="5"/>
      <c r="KR80" s="5"/>
      <c r="KS80" s="5"/>
      <c r="KT80" s="5"/>
      <c r="KU80" s="5"/>
      <c r="KV80" s="5"/>
      <c r="KW80" s="5"/>
      <c r="KX80" s="5"/>
      <c r="KY80" s="5"/>
      <c r="KZ80" s="5"/>
      <c r="LA80" s="5"/>
      <c r="LB80" s="5"/>
      <c r="LC80" s="5"/>
      <c r="LD80" s="5"/>
      <c r="LE80" s="5"/>
      <c r="LF80" s="5"/>
      <c r="LG80" s="5"/>
      <c r="LH80" s="5"/>
      <c r="LI80" s="5"/>
      <c r="LJ80" s="5"/>
      <c r="LK80" s="5"/>
      <c r="LL80" s="5"/>
      <c r="LM80" s="5"/>
      <c r="LN80" s="5"/>
      <c r="LO80" s="5"/>
      <c r="LP80" s="5"/>
      <c r="LQ80" s="5"/>
      <c r="LR80" s="5"/>
      <c r="LS80" s="5"/>
      <c r="LT80" s="5"/>
      <c r="LU80" s="5"/>
      <c r="LV80" s="5"/>
      <c r="LW80" s="5"/>
      <c r="LX80" s="5"/>
      <c r="LY80" s="5"/>
      <c r="LZ80" s="5"/>
      <c r="MA80" s="5"/>
      <c r="MB80" s="5"/>
      <c r="MC80" s="5"/>
      <c r="MD80" s="5"/>
      <c r="ME80" s="5"/>
      <c r="MF80" s="5"/>
      <c r="MG80" s="5"/>
      <c r="MH80" s="5"/>
      <c r="MI80" s="5"/>
      <c r="MJ80" s="5"/>
      <c r="MK80" s="5"/>
      <c r="ML80" s="5"/>
      <c r="MM80" s="5"/>
      <c r="MN80" s="5"/>
      <c r="MO80" s="5"/>
      <c r="MP80" s="5"/>
      <c r="MQ80" s="5"/>
      <c r="MR80" s="5"/>
      <c r="MS80" s="5"/>
      <c r="MT80" s="5"/>
      <c r="MU80" s="5"/>
      <c r="MV80" s="5"/>
      <c r="MW80" s="5"/>
      <c r="MX80" s="5"/>
      <c r="MY80" s="5"/>
      <c r="MZ80" s="5"/>
      <c r="NA80" s="5"/>
      <c r="NB80" s="5"/>
      <c r="NC80" s="5"/>
      <c r="ND80" s="5"/>
      <c r="NE80" s="5"/>
      <c r="NF80" s="5"/>
      <c r="NG80" s="5"/>
      <c r="NH80" s="5"/>
      <c r="NI80" s="5"/>
      <c r="NJ80" s="5"/>
      <c r="NK80" s="5"/>
      <c r="NL80" s="5"/>
      <c r="NM80" s="5"/>
      <c r="NN80" s="5"/>
      <c r="NO80" s="5"/>
      <c r="NP80" s="5"/>
      <c r="NQ80" s="5"/>
      <c r="NR80" s="5"/>
      <c r="NS80" s="5"/>
      <c r="NT80" s="5"/>
      <c r="NU80" s="5"/>
      <c r="NV80" s="5"/>
      <c r="NW80" s="5"/>
      <c r="NX80" s="5"/>
      <c r="NY80" s="5"/>
      <c r="NZ80" s="5"/>
      <c r="OA80" s="5"/>
      <c r="OB80" s="5"/>
      <c r="OC80" s="5"/>
      <c r="OD80" s="5"/>
      <c r="OE80" s="5"/>
      <c r="OF80" s="5"/>
      <c r="OG80" s="5"/>
      <c r="OH80" s="5"/>
      <c r="OI80" s="5"/>
      <c r="OJ80" s="5"/>
      <c r="OK80" s="5"/>
      <c r="OL80" s="5"/>
      <c r="OM80" s="5"/>
      <c r="ON80" s="5"/>
      <c r="OO80" s="5"/>
      <c r="OP80" s="5"/>
      <c r="OQ80" s="5"/>
      <c r="OR80" s="5"/>
      <c r="OS80" s="5"/>
      <c r="OT80" s="5"/>
      <c r="OU80" s="5"/>
      <c r="OV80" s="5"/>
      <c r="OW80" s="5"/>
      <c r="OX80" s="5"/>
      <c r="OY80" s="5"/>
      <c r="OZ80" s="5"/>
      <c r="PA80" s="5"/>
      <c r="PB80" s="5"/>
      <c r="PC80" s="5"/>
      <c r="PD80" s="5"/>
      <c r="PE80" s="5"/>
      <c r="PF80" s="5"/>
      <c r="PG80" s="5"/>
      <c r="PH80" s="5"/>
      <c r="PI80" s="5"/>
      <c r="PJ80" s="5"/>
      <c r="PK80" s="5"/>
      <c r="PL80" s="5"/>
      <c r="PM80" s="5"/>
      <c r="PN80" s="5"/>
      <c r="PO80" s="5"/>
      <c r="PP80" s="5"/>
      <c r="PQ80" s="5"/>
      <c r="PR80" s="5"/>
      <c r="PS80" s="5"/>
      <c r="PT80" s="5"/>
      <c r="PU80" s="5"/>
      <c r="PV80" s="5"/>
      <c r="PW80" s="5"/>
      <c r="PX80" s="5"/>
      <c r="PY80" s="5"/>
      <c r="PZ80" s="5"/>
      <c r="QA80" s="5"/>
      <c r="QB80" s="5"/>
      <c r="QC80" s="5"/>
      <c r="QD80" s="5"/>
      <c r="QE80" s="5"/>
      <c r="QF80" s="5"/>
      <c r="QG80" s="5"/>
      <c r="QH80" s="5"/>
      <c r="QI80" s="5"/>
      <c r="QJ80" s="5"/>
      <c r="QK80" s="5"/>
      <c r="QL80" s="5"/>
      <c r="QM80" s="5"/>
      <c r="QN80" s="5"/>
      <c r="QO80" s="5"/>
      <c r="QP80" s="5"/>
      <c r="QQ80" s="5"/>
      <c r="QR80" s="5"/>
      <c r="QS80" s="5"/>
      <c r="QT80" s="5"/>
      <c r="QU80" s="5"/>
      <c r="QV80" s="5"/>
      <c r="QW80" s="5"/>
      <c r="QX80" s="5"/>
      <c r="QY80" s="5"/>
      <c r="QZ80" s="5"/>
      <c r="RA80" s="5"/>
      <c r="RB80" s="5"/>
      <c r="RC80" s="5"/>
      <c r="RD80" s="5"/>
      <c r="RE80" s="5"/>
      <c r="RF80" s="5"/>
      <c r="RG80" s="5"/>
      <c r="RH80" s="5"/>
      <c r="RI80" s="5"/>
      <c r="RJ80" s="5"/>
      <c r="RK80" s="5"/>
      <c r="RL80" s="5"/>
      <c r="RM80" s="5"/>
      <c r="RN80" s="5"/>
      <c r="RO80" s="5"/>
      <c r="RP80" s="5"/>
      <c r="RQ80" s="5"/>
      <c r="RR80" s="5"/>
      <c r="RS80" s="5"/>
      <c r="RT80" s="5"/>
      <c r="RU80" s="5"/>
      <c r="RV80" s="5"/>
      <c r="RW80" s="5"/>
      <c r="RX80" s="5"/>
      <c r="RY80" s="5"/>
      <c r="RZ80" s="5"/>
      <c r="SA80" s="5"/>
      <c r="SB80" s="5"/>
      <c r="SC80" s="5"/>
      <c r="SD80" s="5"/>
      <c r="SE80" s="5"/>
      <c r="SF80" s="5"/>
      <c r="SG80" s="5"/>
      <c r="SH80" s="5"/>
      <c r="SI80" s="5"/>
      <c r="SJ80" s="5"/>
      <c r="SK80" s="5"/>
      <c r="SL80" s="5"/>
      <c r="SM80" s="5"/>
      <c r="SN80" s="5"/>
      <c r="SO80" s="5"/>
      <c r="SP80" s="5"/>
      <c r="SQ80" s="5"/>
      <c r="SR80" s="5"/>
      <c r="SS80" s="5"/>
      <c r="ST80" s="5"/>
      <c r="SU80" s="5"/>
      <c r="SV80" s="5"/>
      <c r="SW80" s="5"/>
      <c r="SX80" s="5"/>
      <c r="SY80" s="5"/>
      <c r="SZ80" s="5"/>
      <c r="TA80" s="5"/>
      <c r="TB80" s="5"/>
      <c r="TC80" s="5"/>
      <c r="TD80" s="5"/>
      <c r="TE80" s="5"/>
      <c r="TF80" s="5"/>
      <c r="TG80" s="5"/>
      <c r="TH80" s="5"/>
      <c r="TI80" s="5"/>
      <c r="TJ80" s="5"/>
      <c r="TK80" s="5"/>
      <c r="TL80" s="5"/>
      <c r="TM80" s="5"/>
      <c r="TN80" s="5"/>
      <c r="TO80" s="5"/>
      <c r="TP80" s="5"/>
      <c r="TQ80" s="5"/>
      <c r="TR80" s="5"/>
      <c r="TS80" s="5"/>
      <c r="TT80" s="5"/>
      <c r="TU80" s="5"/>
      <c r="TV80" s="5"/>
      <c r="TW80" s="5"/>
      <c r="TX80" s="5"/>
      <c r="TY80" s="5"/>
      <c r="TZ80" s="5"/>
      <c r="UA80" s="5"/>
      <c r="UB80" s="5"/>
      <c r="UC80" s="5"/>
      <c r="UD80" s="5"/>
      <c r="UE80" s="5"/>
      <c r="UF80" s="5"/>
      <c r="UG80" s="5"/>
      <c r="UH80" s="5"/>
      <c r="UI80" s="5"/>
      <c r="UJ80" s="5"/>
      <c r="UK80" s="5"/>
      <c r="UL80" s="5"/>
      <c r="UM80" s="5"/>
      <c r="UN80" s="5"/>
      <c r="UO80" s="5"/>
      <c r="UP80" s="5"/>
      <c r="UQ80" s="5"/>
      <c r="UR80" s="5"/>
      <c r="US80" s="5"/>
      <c r="UT80" s="5"/>
      <c r="UU80" s="5"/>
      <c r="UV80" s="5"/>
      <c r="UW80" s="5"/>
      <c r="UX80" s="5"/>
      <c r="UY80" s="5"/>
      <c r="UZ80" s="5"/>
      <c r="VA80" s="5"/>
      <c r="VB80" s="5"/>
      <c r="VC80" s="5"/>
      <c r="VD80" s="5"/>
      <c r="VE80" s="5"/>
      <c r="VF80" s="5"/>
      <c r="VG80" s="5"/>
      <c r="VH80" s="5"/>
      <c r="VI80" s="5"/>
      <c r="VJ80" s="5"/>
      <c r="VK80" s="5"/>
      <c r="VL80" s="5"/>
      <c r="VM80" s="5"/>
      <c r="VN80" s="5"/>
      <c r="VO80" s="5"/>
      <c r="VP80" s="5"/>
      <c r="VQ80" s="5"/>
      <c r="VR80" s="5"/>
      <c r="VS80" s="5"/>
      <c r="VT80" s="5"/>
      <c r="VU80" s="5"/>
      <c r="VV80" s="5"/>
      <c r="VW80" s="5"/>
      <c r="VX80" s="5"/>
      <c r="VY80" s="5"/>
      <c r="VZ80" s="5"/>
      <c r="WA80" s="5"/>
      <c r="WB80" s="5"/>
      <c r="WC80" s="5"/>
      <c r="WD80" s="5"/>
      <c r="WE80" s="5"/>
      <c r="WF80" s="5"/>
      <c r="WG80" s="5"/>
      <c r="WH80" s="5"/>
      <c r="WI80" s="5"/>
      <c r="WJ80" s="5"/>
      <c r="WK80" s="5"/>
      <c r="WL80" s="5"/>
      <c r="WM80" s="5"/>
      <c r="WN80" s="5"/>
      <c r="WO80" s="5"/>
      <c r="WP80" s="5"/>
      <c r="WQ80" s="5"/>
      <c r="WR80" s="5"/>
      <c r="WS80" s="5"/>
      <c r="WT80" s="5"/>
      <c r="WU80" s="5"/>
      <c r="WV80" s="5"/>
      <c r="WW80" s="5"/>
      <c r="WX80" s="5"/>
      <c r="WY80" s="5"/>
      <c r="WZ80" s="5"/>
      <c r="XA80" s="5"/>
      <c r="XB80" s="5"/>
      <c r="XC80" s="5"/>
      <c r="XD80" s="5"/>
      <c r="XE80" s="5"/>
      <c r="XF80" s="5"/>
      <c r="XG80" s="5"/>
      <c r="XH80" s="5"/>
      <c r="XI80" s="5"/>
      <c r="XJ80" s="5"/>
      <c r="XK80" s="5"/>
      <c r="XL80" s="5"/>
      <c r="XM80" s="5"/>
      <c r="XN80" s="5"/>
      <c r="XO80" s="5"/>
      <c r="XP80" s="5"/>
      <c r="XQ80" s="5"/>
      <c r="XR80" s="5"/>
      <c r="XS80" s="5"/>
      <c r="XT80" s="5"/>
      <c r="XU80" s="5"/>
      <c r="XV80" s="5"/>
      <c r="XW80" s="5"/>
      <c r="XX80" s="5"/>
      <c r="XY80" s="5"/>
      <c r="XZ80" s="5"/>
      <c r="YA80" s="5"/>
      <c r="YB80" s="5"/>
      <c r="YC80" s="5"/>
      <c r="YD80" s="5"/>
      <c r="YE80" s="5"/>
      <c r="YF80" s="5"/>
      <c r="YG80" s="5"/>
      <c r="YH80" s="5"/>
      <c r="YI80" s="5"/>
      <c r="YJ80" s="5"/>
      <c r="YK80" s="5"/>
      <c r="YL80" s="5"/>
      <c r="YM80" s="5"/>
      <c r="YN80" s="5"/>
      <c r="YO80" s="5"/>
      <c r="YP80" s="5"/>
      <c r="YQ80" s="5"/>
      <c r="YR80" s="5"/>
      <c r="YS80" s="5"/>
      <c r="YT80" s="5"/>
      <c r="YU80" s="5"/>
      <c r="YV80" s="5"/>
      <c r="YW80" s="5"/>
      <c r="YX80" s="5"/>
      <c r="YY80" s="5"/>
      <c r="YZ80" s="5"/>
      <c r="ZA80" s="5"/>
      <c r="ZB80" s="5"/>
      <c r="ZC80" s="5"/>
      <c r="ZD80" s="5"/>
      <c r="ZE80" s="5"/>
      <c r="ZF80" s="5"/>
      <c r="ZG80" s="5"/>
      <c r="ZH80" s="5"/>
      <c r="ZI80" s="5"/>
      <c r="ZJ80" s="5"/>
      <c r="ZK80" s="5"/>
      <c r="ZL80" s="5"/>
      <c r="ZM80" s="5"/>
      <c r="ZN80" s="5"/>
      <c r="ZO80" s="5"/>
      <c r="ZP80" s="5"/>
      <c r="ZQ80" s="5"/>
      <c r="ZR80" s="5"/>
      <c r="ZS80" s="5"/>
      <c r="ZT80" s="5"/>
      <c r="ZU80" s="5"/>
      <c r="ZV80" s="5"/>
      <c r="ZW80" s="5"/>
      <c r="ZX80" s="5"/>
      <c r="ZY80" s="5"/>
      <c r="ZZ80" s="5"/>
      <c r="AAA80" s="5"/>
      <c r="AAB80" s="5"/>
      <c r="AAC80" s="5"/>
      <c r="AAD80" s="5"/>
      <c r="AAE80" s="5"/>
      <c r="AAF80" s="5"/>
      <c r="AAG80" s="5"/>
      <c r="AAH80" s="5"/>
      <c r="AAI80" s="5"/>
      <c r="AAJ80" s="5"/>
      <c r="AAK80" s="5"/>
      <c r="AAL80" s="5"/>
      <c r="AAM80" s="5"/>
      <c r="AAN80" s="5"/>
      <c r="AAO80" s="5"/>
      <c r="AAP80" s="5"/>
      <c r="AAQ80" s="5"/>
      <c r="AAR80" s="5"/>
      <c r="AAS80" s="5"/>
      <c r="AAT80" s="5"/>
      <c r="AAU80" s="5"/>
      <c r="AAV80" s="5"/>
      <c r="AAW80" s="5"/>
      <c r="AAX80" s="5"/>
      <c r="AAY80" s="5"/>
      <c r="AAZ80" s="5"/>
      <c r="ABA80" s="5"/>
      <c r="ABB80" s="5"/>
      <c r="ABC80" s="5"/>
      <c r="ABD80" s="5"/>
      <c r="ABE80" s="5"/>
      <c r="ABF80" s="5"/>
      <c r="ABG80" s="5"/>
      <c r="ABH80" s="5"/>
      <c r="ABI80" s="5"/>
      <c r="ABJ80" s="5"/>
      <c r="ABK80" s="5"/>
      <c r="ABL80" s="5"/>
      <c r="ABM80" s="5"/>
      <c r="ABN80" s="5"/>
      <c r="ABO80" s="5"/>
      <c r="ABP80" s="5"/>
      <c r="ABQ80" s="5"/>
      <c r="ABR80" s="5"/>
      <c r="ABS80" s="5"/>
      <c r="ABT80" s="5"/>
      <c r="ABU80" s="5"/>
      <c r="ABV80" s="5"/>
      <c r="ABW80" s="5"/>
      <c r="ABX80" s="5"/>
      <c r="ABY80" s="5"/>
      <c r="ABZ80" s="5"/>
      <c r="ACA80" s="5"/>
      <c r="ACB80" s="5"/>
      <c r="ACC80" s="5"/>
      <c r="ACD80" s="5"/>
      <c r="ACE80" s="5"/>
      <c r="ACF80" s="5"/>
      <c r="ACG80" s="5"/>
      <c r="ACH80" s="5"/>
      <c r="ACI80" s="5"/>
      <c r="ACJ80" s="5"/>
      <c r="ACK80" s="5"/>
      <c r="ACL80" s="5"/>
      <c r="ACM80" s="5"/>
      <c r="ACN80" s="5"/>
      <c r="ACO80" s="5"/>
      <c r="ACP80" s="5"/>
      <c r="ACQ80" s="5"/>
      <c r="ACR80" s="5"/>
      <c r="ACS80" s="5"/>
      <c r="ACT80" s="5"/>
      <c r="ACU80" s="5"/>
      <c r="ACV80" s="5"/>
      <c r="ACW80" s="5"/>
      <c r="ACX80" s="5"/>
      <c r="ACY80" s="5"/>
      <c r="ACZ80" s="5"/>
      <c r="ADA80" s="5"/>
      <c r="ADB80" s="5"/>
      <c r="ADC80" s="5"/>
      <c r="ADD80" s="5"/>
      <c r="ADE80" s="5"/>
      <c r="ADF80" s="5"/>
      <c r="ADG80" s="5"/>
      <c r="ADH80" s="5"/>
      <c r="ADI80" s="5"/>
      <c r="ADJ80" s="5"/>
      <c r="ADK80" s="5"/>
      <c r="ADL80" s="5"/>
      <c r="ADM80" s="5"/>
      <c r="ADN80" s="5"/>
      <c r="ADO80" s="5"/>
      <c r="ADP80" s="5"/>
      <c r="ADQ80" s="5"/>
      <c r="ADR80" s="5"/>
      <c r="ADS80" s="5"/>
      <c r="ADT80" s="5"/>
      <c r="ADU80" s="5"/>
      <c r="ADV80" s="5"/>
      <c r="ADW80" s="5"/>
      <c r="ADX80" s="5"/>
      <c r="ADY80" s="5"/>
      <c r="ADZ80" s="5"/>
      <c r="AEA80" s="5"/>
      <c r="AEB80" s="5"/>
      <c r="AEC80" s="5"/>
      <c r="AED80" s="5"/>
      <c r="AEE80" s="5"/>
      <c r="AEF80" s="5"/>
      <c r="AEG80" s="5"/>
      <c r="AEH80" s="5"/>
      <c r="AEI80" s="5"/>
      <c r="AEJ80" s="5"/>
      <c r="AEK80" s="5"/>
      <c r="AEL80" s="5"/>
      <c r="AEM80" s="5"/>
      <c r="AEN80" s="5"/>
      <c r="AEO80" s="5"/>
      <c r="AEP80" s="5"/>
      <c r="AEQ80" s="5"/>
      <c r="AER80" s="5"/>
      <c r="AES80" s="5"/>
      <c r="AET80" s="5"/>
      <c r="AEU80" s="5"/>
      <c r="AEV80" s="5"/>
      <c r="AEW80" s="5"/>
      <c r="AEX80" s="5"/>
      <c r="AEY80" s="5"/>
      <c r="AEZ80" s="5"/>
      <c r="AFA80" s="5"/>
      <c r="AFB80" s="5"/>
      <c r="AFC80" s="5"/>
      <c r="AFD80" s="5"/>
      <c r="AFE80" s="5"/>
      <c r="AFF80" s="5"/>
      <c r="AFG80" s="5"/>
      <c r="AFH80" s="5"/>
      <c r="AFI80" s="5"/>
      <c r="AFJ80" s="5"/>
      <c r="AFK80" s="5"/>
      <c r="AFL80" s="5"/>
      <c r="AFM80" s="5"/>
      <c r="AFN80" s="5"/>
      <c r="AFO80" s="5"/>
      <c r="AFP80" s="5"/>
      <c r="AFQ80" s="5"/>
      <c r="AFR80" s="5"/>
      <c r="AFS80" s="5"/>
      <c r="AFT80" s="5"/>
      <c r="AFU80" s="5"/>
      <c r="AFV80" s="5"/>
      <c r="AFW80" s="5"/>
      <c r="AFX80" s="5"/>
      <c r="AFY80" s="5"/>
      <c r="AFZ80" s="5"/>
      <c r="AGA80" s="5"/>
      <c r="AGB80" s="5"/>
      <c r="AGC80" s="5"/>
      <c r="AGD80" s="5"/>
      <c r="AGE80" s="5"/>
      <c r="AGF80" s="5"/>
      <c r="AGG80" s="5"/>
      <c r="AGH80" s="5"/>
      <c r="AGI80" s="5"/>
      <c r="AGJ80" s="5"/>
      <c r="AGK80" s="5"/>
      <c r="AGL80" s="5"/>
      <c r="AGM80" s="5"/>
      <c r="AGN80" s="5"/>
      <c r="AGO80" s="5"/>
      <c r="AGP80" s="5"/>
      <c r="AGQ80" s="5"/>
      <c r="AGR80" s="5"/>
      <c r="AGS80" s="5"/>
      <c r="AGT80" s="5"/>
      <c r="AGU80" s="5"/>
      <c r="AGV80" s="5"/>
      <c r="AGW80" s="5"/>
      <c r="AGX80" s="5"/>
      <c r="AGY80" s="5"/>
      <c r="AGZ80" s="5"/>
      <c r="AHA80" s="5"/>
      <c r="AHB80" s="5"/>
      <c r="AHC80" s="5"/>
      <c r="AHD80" s="5"/>
      <c r="AHE80" s="5"/>
      <c r="AHF80" s="5"/>
      <c r="AHG80" s="5"/>
      <c r="AHH80" s="5"/>
      <c r="AHI80" s="5"/>
      <c r="AHJ80" s="5"/>
      <c r="AHK80" s="5"/>
      <c r="AHL80" s="5"/>
      <c r="AHM80" s="5"/>
      <c r="AHN80" s="5"/>
      <c r="AHO80" s="5"/>
      <c r="AHP80" s="5"/>
      <c r="AHQ80" s="5"/>
      <c r="AHR80" s="5"/>
      <c r="AHS80" s="5"/>
      <c r="AHT80" s="5"/>
      <c r="AHU80" s="5"/>
      <c r="AHV80" s="5"/>
      <c r="AHW80" s="5"/>
      <c r="AHX80" s="5"/>
      <c r="AHY80" s="5"/>
      <c r="AHZ80" s="5"/>
      <c r="AIA80" s="5"/>
      <c r="AIB80" s="5"/>
      <c r="AIC80" s="5"/>
      <c r="AID80" s="5"/>
      <c r="AIE80" s="5"/>
      <c r="AIF80" s="5"/>
      <c r="AIG80" s="5"/>
      <c r="AIH80" s="5"/>
      <c r="AII80" s="5"/>
      <c r="AIJ80" s="5"/>
      <c r="AIK80" s="5"/>
      <c r="AIL80" s="5"/>
      <c r="AIM80" s="5"/>
      <c r="AIN80" s="5"/>
      <c r="AIO80" s="5"/>
      <c r="AIP80" s="5"/>
      <c r="AIQ80" s="5"/>
      <c r="AIR80" s="5"/>
      <c r="AIS80" s="5"/>
      <c r="AIT80" s="5"/>
      <c r="AIU80" s="5"/>
      <c r="AIV80" s="5"/>
      <c r="AIW80" s="5"/>
      <c r="AIX80" s="5"/>
      <c r="AIY80" s="5"/>
      <c r="AIZ80" s="5"/>
      <c r="AJA80" s="5"/>
      <c r="AJB80" s="5"/>
      <c r="AJC80" s="5"/>
      <c r="AJD80" s="5"/>
      <c r="AJE80" s="5"/>
      <c r="AJF80" s="5"/>
      <c r="AJG80" s="5"/>
      <c r="AJH80" s="5"/>
      <c r="AJI80" s="5"/>
      <c r="AJJ80" s="5"/>
      <c r="AJK80" s="5"/>
      <c r="AJL80" s="5"/>
      <c r="AJM80" s="5"/>
      <c r="AJN80" s="5"/>
      <c r="AJO80" s="5"/>
      <c r="AJP80" s="5"/>
      <c r="AJQ80" s="5"/>
      <c r="AJR80" s="5"/>
      <c r="AJS80" s="5"/>
      <c r="AJT80" s="5"/>
      <c r="AJU80" s="5"/>
      <c r="AJV80" s="5"/>
      <c r="AJW80" s="5"/>
      <c r="AJX80" s="5"/>
      <c r="AJY80" s="5"/>
      <c r="AJZ80" s="5"/>
      <c r="AKA80" s="5"/>
      <c r="AKB80" s="5"/>
      <c r="AKC80" s="5"/>
      <c r="AKD80" s="5"/>
      <c r="AKE80" s="5"/>
      <c r="AKF80" s="5"/>
      <c r="AKG80" s="5"/>
      <c r="AKH80" s="5"/>
      <c r="AKI80" s="5"/>
      <c r="AKJ80" s="5"/>
      <c r="AKK80" s="5"/>
      <c r="AKL80" s="5"/>
      <c r="AKM80" s="5"/>
      <c r="AKN80" s="5"/>
      <c r="AKO80" s="5"/>
      <c r="AKP80" s="5"/>
      <c r="AKQ80" s="5"/>
      <c r="AKR80" s="5"/>
      <c r="AKS80" s="5"/>
      <c r="AKT80" s="5"/>
      <c r="AKU80" s="5"/>
      <c r="AKV80" s="5"/>
      <c r="AKW80" s="5"/>
      <c r="AKX80" s="5"/>
      <c r="AKY80" s="5"/>
      <c r="AKZ80" s="5"/>
      <c r="ALA80" s="5"/>
      <c r="ALB80" s="5"/>
      <c r="ALC80" s="5"/>
      <c r="ALD80" s="5"/>
      <c r="ALE80" s="5"/>
      <c r="ALF80" s="5"/>
      <c r="ALG80" s="5"/>
      <c r="ALH80" s="5"/>
      <c r="ALI80" s="5"/>
      <c r="ALJ80" s="5"/>
      <c r="ALK80" s="5"/>
      <c r="ALL80" s="5"/>
      <c r="ALM80" s="5"/>
      <c r="ALN80" s="5"/>
      <c r="ALO80" s="5"/>
      <c r="ALP80" s="5"/>
      <c r="ALQ80" s="5"/>
      <c r="ALR80" s="5"/>
      <c r="ALS80" s="5"/>
      <c r="ALT80" s="5"/>
      <c r="ALU80" s="5"/>
      <c r="ALV80" s="5"/>
      <c r="ALW80" s="5"/>
      <c r="ALX80" s="5"/>
      <c r="ALY80" s="5"/>
      <c r="ALZ80" s="5"/>
      <c r="AMA80" s="5"/>
      <c r="AMB80" s="5"/>
      <c r="AMC80" s="5"/>
      <c r="AMD80" s="5"/>
      <c r="AME80" s="5"/>
      <c r="AMF80" s="5"/>
      <c r="AMG80" s="5"/>
      <c r="AMH80" s="5"/>
      <c r="AMI80" s="5"/>
      <c r="AMJ80" s="5"/>
      <c r="AMK80" s="5"/>
    </row>
    <row r="81" spans="1:1025" s="17" customFormat="1" ht="45" customHeight="1" x14ac:dyDescent="0.25">
      <c r="A81" s="11"/>
      <c r="B81" s="11"/>
      <c r="C81" s="11"/>
      <c r="D81" s="11"/>
      <c r="E81" s="12" t="s">
        <v>135</v>
      </c>
      <c r="F81" s="37" t="s">
        <v>199</v>
      </c>
      <c r="G81" s="3">
        <f t="shared" si="17"/>
        <v>1177193.3599999999</v>
      </c>
      <c r="H81" s="21">
        <f>100000+56193.36+95000+110000+170000+100000+100000+146000+300000</f>
        <v>1177193.3599999999</v>
      </c>
      <c r="I81" s="22">
        <v>0</v>
      </c>
      <c r="J81" s="21">
        <v>0</v>
      </c>
      <c r="K81" s="4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  <c r="BO81" s="5"/>
      <c r="BP81" s="5"/>
      <c r="BQ81" s="5"/>
      <c r="BR81" s="5"/>
      <c r="BS81" s="5"/>
      <c r="BT81" s="5"/>
      <c r="BU81" s="5"/>
      <c r="BV81" s="5"/>
      <c r="BW81" s="5"/>
      <c r="BX81" s="5"/>
      <c r="BY81" s="5"/>
      <c r="BZ81" s="5"/>
      <c r="CA81" s="5"/>
      <c r="CB81" s="5"/>
      <c r="CC81" s="5"/>
      <c r="CD81" s="5"/>
      <c r="CE81" s="5"/>
      <c r="CF81" s="5"/>
      <c r="CG81" s="5"/>
      <c r="CH81" s="5"/>
      <c r="CI81" s="5"/>
      <c r="CJ81" s="5"/>
      <c r="CK81" s="5"/>
      <c r="CL81" s="5"/>
      <c r="CM81" s="5"/>
      <c r="CN81" s="5"/>
      <c r="CO81" s="5"/>
      <c r="CP81" s="5"/>
      <c r="CQ81" s="5"/>
      <c r="CR81" s="5"/>
      <c r="CS81" s="5"/>
      <c r="CT81" s="5"/>
      <c r="CU81" s="5"/>
      <c r="CV81" s="5"/>
      <c r="CW81" s="5"/>
      <c r="CX81" s="5"/>
      <c r="CY81" s="5"/>
      <c r="CZ81" s="5"/>
      <c r="DA81" s="5"/>
      <c r="DB81" s="5"/>
      <c r="DC81" s="5"/>
      <c r="DD81" s="5"/>
      <c r="DE81" s="5"/>
      <c r="DF81" s="5"/>
      <c r="DG81" s="5"/>
      <c r="DH81" s="5"/>
      <c r="DI81" s="5"/>
      <c r="DJ81" s="5"/>
      <c r="DK81" s="5"/>
      <c r="DL81" s="5"/>
      <c r="DM81" s="5"/>
      <c r="DN81" s="5"/>
      <c r="DO81" s="5"/>
      <c r="DP81" s="5"/>
      <c r="DQ81" s="5"/>
      <c r="DR81" s="5"/>
      <c r="DS81" s="5"/>
      <c r="DT81" s="5"/>
      <c r="DU81" s="5"/>
      <c r="DV81" s="5"/>
      <c r="DW81" s="5"/>
      <c r="DX81" s="5"/>
      <c r="DY81" s="5"/>
      <c r="DZ81" s="5"/>
      <c r="EA81" s="5"/>
      <c r="EB81" s="5"/>
      <c r="EC81" s="5"/>
      <c r="ED81" s="5"/>
      <c r="EE81" s="5"/>
      <c r="EF81" s="5"/>
      <c r="EG81" s="5"/>
      <c r="EH81" s="5"/>
      <c r="EI81" s="5"/>
      <c r="EJ81" s="5"/>
      <c r="EK81" s="5"/>
      <c r="EL81" s="5"/>
      <c r="EM81" s="5"/>
      <c r="EN81" s="5"/>
      <c r="EO81" s="5"/>
      <c r="EP81" s="5"/>
      <c r="EQ81" s="5"/>
      <c r="ER81" s="5"/>
      <c r="ES81" s="5"/>
      <c r="ET81" s="5"/>
      <c r="EU81" s="5"/>
      <c r="EV81" s="5"/>
      <c r="EW81" s="5"/>
      <c r="EX81" s="5"/>
      <c r="EY81" s="5"/>
      <c r="EZ81" s="5"/>
      <c r="FA81" s="5"/>
      <c r="FB81" s="5"/>
      <c r="FC81" s="5"/>
      <c r="FD81" s="5"/>
      <c r="FE81" s="5"/>
      <c r="FF81" s="5"/>
      <c r="FG81" s="5"/>
      <c r="FH81" s="5"/>
      <c r="FI81" s="5"/>
      <c r="FJ81" s="5"/>
      <c r="FK81" s="5"/>
      <c r="FL81" s="5"/>
      <c r="FM81" s="5"/>
      <c r="FN81" s="5"/>
      <c r="FO81" s="5"/>
      <c r="FP81" s="5"/>
      <c r="FQ81" s="5"/>
      <c r="FR81" s="5"/>
      <c r="FS81" s="5"/>
      <c r="FT81" s="5"/>
      <c r="FU81" s="5"/>
      <c r="FV81" s="5"/>
      <c r="FW81" s="5"/>
      <c r="FX81" s="5"/>
      <c r="FY81" s="5"/>
      <c r="FZ81" s="5"/>
      <c r="GA81" s="5"/>
      <c r="GB81" s="5"/>
      <c r="GC81" s="5"/>
      <c r="GD81" s="5"/>
      <c r="GE81" s="5"/>
      <c r="GF81" s="5"/>
      <c r="GG81" s="5"/>
      <c r="GH81" s="5"/>
      <c r="GI81" s="5"/>
      <c r="GJ81" s="5"/>
      <c r="GK81" s="5"/>
      <c r="GL81" s="5"/>
      <c r="GM81" s="5"/>
      <c r="GN81" s="5"/>
      <c r="GO81" s="5"/>
      <c r="GP81" s="5"/>
      <c r="GQ81" s="5"/>
      <c r="GR81" s="5"/>
      <c r="GS81" s="5"/>
      <c r="GT81" s="5"/>
      <c r="GU81" s="5"/>
      <c r="GV81" s="5"/>
      <c r="GW81" s="5"/>
      <c r="GX81" s="5"/>
      <c r="GY81" s="5"/>
      <c r="GZ81" s="5"/>
      <c r="HA81" s="5"/>
      <c r="HB81" s="5"/>
      <c r="HC81" s="5"/>
      <c r="HD81" s="5"/>
      <c r="HE81" s="5"/>
      <c r="HF81" s="5"/>
      <c r="HG81" s="5"/>
      <c r="HH81" s="5"/>
      <c r="HI81" s="5"/>
      <c r="HJ81" s="5"/>
      <c r="HK81" s="5"/>
      <c r="HL81" s="5"/>
      <c r="HM81" s="5"/>
      <c r="HN81" s="5"/>
      <c r="HO81" s="5"/>
      <c r="HP81" s="5"/>
      <c r="HQ81" s="5"/>
      <c r="HR81" s="5"/>
      <c r="HS81" s="5"/>
      <c r="HT81" s="5"/>
      <c r="HU81" s="5"/>
      <c r="HV81" s="5"/>
      <c r="HW81" s="5"/>
      <c r="HX81" s="5"/>
      <c r="HY81" s="5"/>
      <c r="HZ81" s="5"/>
      <c r="IA81" s="5"/>
      <c r="IB81" s="5"/>
      <c r="IC81" s="5"/>
      <c r="ID81" s="5"/>
      <c r="IE81" s="5"/>
      <c r="IF81" s="5"/>
      <c r="IG81" s="5"/>
      <c r="IH81" s="5"/>
      <c r="II81" s="5"/>
      <c r="IJ81" s="5"/>
      <c r="IK81" s="5"/>
      <c r="IL81" s="5"/>
      <c r="IM81" s="5"/>
      <c r="IN81" s="5"/>
      <c r="IO81" s="5"/>
      <c r="IP81" s="5"/>
      <c r="IQ81" s="5"/>
      <c r="IR81" s="5"/>
      <c r="IS81" s="5"/>
      <c r="IT81" s="5"/>
      <c r="IU81" s="5"/>
      <c r="IV81" s="5"/>
      <c r="IW81" s="5"/>
      <c r="IX81" s="5"/>
      <c r="IY81" s="5"/>
      <c r="IZ81" s="5"/>
      <c r="JA81" s="5"/>
      <c r="JB81" s="5"/>
      <c r="JC81" s="5"/>
      <c r="JD81" s="5"/>
      <c r="JE81" s="5"/>
      <c r="JF81" s="5"/>
      <c r="JG81" s="5"/>
      <c r="JH81" s="5"/>
      <c r="JI81" s="5"/>
      <c r="JJ81" s="5"/>
      <c r="JK81" s="5"/>
      <c r="JL81" s="5"/>
      <c r="JM81" s="5"/>
      <c r="JN81" s="5"/>
      <c r="JO81" s="5"/>
      <c r="JP81" s="5"/>
      <c r="JQ81" s="5"/>
      <c r="JR81" s="5"/>
      <c r="JS81" s="5"/>
      <c r="JT81" s="5"/>
      <c r="JU81" s="5"/>
      <c r="JV81" s="5"/>
      <c r="JW81" s="5"/>
      <c r="JX81" s="5"/>
      <c r="JY81" s="5"/>
      <c r="JZ81" s="5"/>
      <c r="KA81" s="5"/>
      <c r="KB81" s="5"/>
      <c r="KC81" s="5"/>
      <c r="KD81" s="5"/>
      <c r="KE81" s="5"/>
      <c r="KF81" s="5"/>
      <c r="KG81" s="5"/>
      <c r="KH81" s="5"/>
      <c r="KI81" s="5"/>
      <c r="KJ81" s="5"/>
      <c r="KK81" s="5"/>
      <c r="KL81" s="5"/>
      <c r="KM81" s="5"/>
      <c r="KN81" s="5"/>
      <c r="KO81" s="5"/>
      <c r="KP81" s="5"/>
      <c r="KQ81" s="5"/>
      <c r="KR81" s="5"/>
      <c r="KS81" s="5"/>
      <c r="KT81" s="5"/>
      <c r="KU81" s="5"/>
      <c r="KV81" s="5"/>
      <c r="KW81" s="5"/>
      <c r="KX81" s="5"/>
      <c r="KY81" s="5"/>
      <c r="KZ81" s="5"/>
      <c r="LA81" s="5"/>
      <c r="LB81" s="5"/>
      <c r="LC81" s="5"/>
      <c r="LD81" s="5"/>
      <c r="LE81" s="5"/>
      <c r="LF81" s="5"/>
      <c r="LG81" s="5"/>
      <c r="LH81" s="5"/>
      <c r="LI81" s="5"/>
      <c r="LJ81" s="5"/>
      <c r="LK81" s="5"/>
      <c r="LL81" s="5"/>
      <c r="LM81" s="5"/>
      <c r="LN81" s="5"/>
      <c r="LO81" s="5"/>
      <c r="LP81" s="5"/>
      <c r="LQ81" s="5"/>
      <c r="LR81" s="5"/>
      <c r="LS81" s="5"/>
      <c r="LT81" s="5"/>
      <c r="LU81" s="5"/>
      <c r="LV81" s="5"/>
      <c r="LW81" s="5"/>
      <c r="LX81" s="5"/>
      <c r="LY81" s="5"/>
      <c r="LZ81" s="5"/>
      <c r="MA81" s="5"/>
      <c r="MB81" s="5"/>
      <c r="MC81" s="5"/>
      <c r="MD81" s="5"/>
      <c r="ME81" s="5"/>
      <c r="MF81" s="5"/>
      <c r="MG81" s="5"/>
      <c r="MH81" s="5"/>
      <c r="MI81" s="5"/>
      <c r="MJ81" s="5"/>
      <c r="MK81" s="5"/>
      <c r="ML81" s="5"/>
      <c r="MM81" s="5"/>
      <c r="MN81" s="5"/>
      <c r="MO81" s="5"/>
      <c r="MP81" s="5"/>
      <c r="MQ81" s="5"/>
      <c r="MR81" s="5"/>
      <c r="MS81" s="5"/>
      <c r="MT81" s="5"/>
      <c r="MU81" s="5"/>
      <c r="MV81" s="5"/>
      <c r="MW81" s="5"/>
      <c r="MX81" s="5"/>
      <c r="MY81" s="5"/>
      <c r="MZ81" s="5"/>
      <c r="NA81" s="5"/>
      <c r="NB81" s="5"/>
      <c r="NC81" s="5"/>
      <c r="ND81" s="5"/>
      <c r="NE81" s="5"/>
      <c r="NF81" s="5"/>
      <c r="NG81" s="5"/>
      <c r="NH81" s="5"/>
      <c r="NI81" s="5"/>
      <c r="NJ81" s="5"/>
      <c r="NK81" s="5"/>
      <c r="NL81" s="5"/>
      <c r="NM81" s="5"/>
      <c r="NN81" s="5"/>
      <c r="NO81" s="5"/>
      <c r="NP81" s="5"/>
      <c r="NQ81" s="5"/>
      <c r="NR81" s="5"/>
      <c r="NS81" s="5"/>
      <c r="NT81" s="5"/>
      <c r="NU81" s="5"/>
      <c r="NV81" s="5"/>
      <c r="NW81" s="5"/>
      <c r="NX81" s="5"/>
      <c r="NY81" s="5"/>
      <c r="NZ81" s="5"/>
      <c r="OA81" s="5"/>
      <c r="OB81" s="5"/>
      <c r="OC81" s="5"/>
      <c r="OD81" s="5"/>
      <c r="OE81" s="5"/>
      <c r="OF81" s="5"/>
      <c r="OG81" s="5"/>
      <c r="OH81" s="5"/>
      <c r="OI81" s="5"/>
      <c r="OJ81" s="5"/>
      <c r="OK81" s="5"/>
      <c r="OL81" s="5"/>
      <c r="OM81" s="5"/>
      <c r="ON81" s="5"/>
      <c r="OO81" s="5"/>
      <c r="OP81" s="5"/>
      <c r="OQ81" s="5"/>
      <c r="OR81" s="5"/>
      <c r="OS81" s="5"/>
      <c r="OT81" s="5"/>
      <c r="OU81" s="5"/>
      <c r="OV81" s="5"/>
      <c r="OW81" s="5"/>
      <c r="OX81" s="5"/>
      <c r="OY81" s="5"/>
      <c r="OZ81" s="5"/>
      <c r="PA81" s="5"/>
      <c r="PB81" s="5"/>
      <c r="PC81" s="5"/>
      <c r="PD81" s="5"/>
      <c r="PE81" s="5"/>
      <c r="PF81" s="5"/>
      <c r="PG81" s="5"/>
      <c r="PH81" s="5"/>
      <c r="PI81" s="5"/>
      <c r="PJ81" s="5"/>
      <c r="PK81" s="5"/>
      <c r="PL81" s="5"/>
      <c r="PM81" s="5"/>
      <c r="PN81" s="5"/>
      <c r="PO81" s="5"/>
      <c r="PP81" s="5"/>
      <c r="PQ81" s="5"/>
      <c r="PR81" s="5"/>
      <c r="PS81" s="5"/>
      <c r="PT81" s="5"/>
      <c r="PU81" s="5"/>
      <c r="PV81" s="5"/>
      <c r="PW81" s="5"/>
      <c r="PX81" s="5"/>
      <c r="PY81" s="5"/>
      <c r="PZ81" s="5"/>
      <c r="QA81" s="5"/>
      <c r="QB81" s="5"/>
      <c r="QC81" s="5"/>
      <c r="QD81" s="5"/>
      <c r="QE81" s="5"/>
      <c r="QF81" s="5"/>
      <c r="QG81" s="5"/>
      <c r="QH81" s="5"/>
      <c r="QI81" s="5"/>
      <c r="QJ81" s="5"/>
      <c r="QK81" s="5"/>
      <c r="QL81" s="5"/>
      <c r="QM81" s="5"/>
      <c r="QN81" s="5"/>
      <c r="QO81" s="5"/>
      <c r="QP81" s="5"/>
      <c r="QQ81" s="5"/>
      <c r="QR81" s="5"/>
      <c r="QS81" s="5"/>
      <c r="QT81" s="5"/>
      <c r="QU81" s="5"/>
      <c r="QV81" s="5"/>
      <c r="QW81" s="5"/>
      <c r="QX81" s="5"/>
      <c r="QY81" s="5"/>
      <c r="QZ81" s="5"/>
      <c r="RA81" s="5"/>
      <c r="RB81" s="5"/>
      <c r="RC81" s="5"/>
      <c r="RD81" s="5"/>
      <c r="RE81" s="5"/>
      <c r="RF81" s="5"/>
      <c r="RG81" s="5"/>
      <c r="RH81" s="5"/>
      <c r="RI81" s="5"/>
      <c r="RJ81" s="5"/>
      <c r="RK81" s="5"/>
      <c r="RL81" s="5"/>
      <c r="RM81" s="5"/>
      <c r="RN81" s="5"/>
      <c r="RO81" s="5"/>
      <c r="RP81" s="5"/>
      <c r="RQ81" s="5"/>
      <c r="RR81" s="5"/>
      <c r="RS81" s="5"/>
      <c r="RT81" s="5"/>
      <c r="RU81" s="5"/>
      <c r="RV81" s="5"/>
      <c r="RW81" s="5"/>
      <c r="RX81" s="5"/>
      <c r="RY81" s="5"/>
      <c r="RZ81" s="5"/>
      <c r="SA81" s="5"/>
      <c r="SB81" s="5"/>
      <c r="SC81" s="5"/>
      <c r="SD81" s="5"/>
      <c r="SE81" s="5"/>
      <c r="SF81" s="5"/>
      <c r="SG81" s="5"/>
      <c r="SH81" s="5"/>
      <c r="SI81" s="5"/>
      <c r="SJ81" s="5"/>
      <c r="SK81" s="5"/>
      <c r="SL81" s="5"/>
      <c r="SM81" s="5"/>
      <c r="SN81" s="5"/>
      <c r="SO81" s="5"/>
      <c r="SP81" s="5"/>
      <c r="SQ81" s="5"/>
      <c r="SR81" s="5"/>
      <c r="SS81" s="5"/>
      <c r="ST81" s="5"/>
      <c r="SU81" s="5"/>
      <c r="SV81" s="5"/>
      <c r="SW81" s="5"/>
      <c r="SX81" s="5"/>
      <c r="SY81" s="5"/>
      <c r="SZ81" s="5"/>
      <c r="TA81" s="5"/>
      <c r="TB81" s="5"/>
      <c r="TC81" s="5"/>
      <c r="TD81" s="5"/>
      <c r="TE81" s="5"/>
      <c r="TF81" s="5"/>
      <c r="TG81" s="5"/>
      <c r="TH81" s="5"/>
      <c r="TI81" s="5"/>
      <c r="TJ81" s="5"/>
      <c r="TK81" s="5"/>
      <c r="TL81" s="5"/>
      <c r="TM81" s="5"/>
      <c r="TN81" s="5"/>
      <c r="TO81" s="5"/>
      <c r="TP81" s="5"/>
      <c r="TQ81" s="5"/>
      <c r="TR81" s="5"/>
      <c r="TS81" s="5"/>
      <c r="TT81" s="5"/>
      <c r="TU81" s="5"/>
      <c r="TV81" s="5"/>
      <c r="TW81" s="5"/>
      <c r="TX81" s="5"/>
      <c r="TY81" s="5"/>
      <c r="TZ81" s="5"/>
      <c r="UA81" s="5"/>
      <c r="UB81" s="5"/>
      <c r="UC81" s="5"/>
      <c r="UD81" s="5"/>
      <c r="UE81" s="5"/>
      <c r="UF81" s="5"/>
      <c r="UG81" s="5"/>
      <c r="UH81" s="5"/>
      <c r="UI81" s="5"/>
      <c r="UJ81" s="5"/>
      <c r="UK81" s="5"/>
      <c r="UL81" s="5"/>
      <c r="UM81" s="5"/>
      <c r="UN81" s="5"/>
      <c r="UO81" s="5"/>
      <c r="UP81" s="5"/>
      <c r="UQ81" s="5"/>
      <c r="UR81" s="5"/>
      <c r="US81" s="5"/>
      <c r="UT81" s="5"/>
      <c r="UU81" s="5"/>
      <c r="UV81" s="5"/>
      <c r="UW81" s="5"/>
      <c r="UX81" s="5"/>
      <c r="UY81" s="5"/>
      <c r="UZ81" s="5"/>
      <c r="VA81" s="5"/>
      <c r="VB81" s="5"/>
      <c r="VC81" s="5"/>
      <c r="VD81" s="5"/>
      <c r="VE81" s="5"/>
      <c r="VF81" s="5"/>
      <c r="VG81" s="5"/>
      <c r="VH81" s="5"/>
      <c r="VI81" s="5"/>
      <c r="VJ81" s="5"/>
      <c r="VK81" s="5"/>
      <c r="VL81" s="5"/>
      <c r="VM81" s="5"/>
      <c r="VN81" s="5"/>
      <c r="VO81" s="5"/>
      <c r="VP81" s="5"/>
      <c r="VQ81" s="5"/>
      <c r="VR81" s="5"/>
      <c r="VS81" s="5"/>
      <c r="VT81" s="5"/>
      <c r="VU81" s="5"/>
      <c r="VV81" s="5"/>
      <c r="VW81" s="5"/>
      <c r="VX81" s="5"/>
      <c r="VY81" s="5"/>
      <c r="VZ81" s="5"/>
      <c r="WA81" s="5"/>
      <c r="WB81" s="5"/>
      <c r="WC81" s="5"/>
      <c r="WD81" s="5"/>
      <c r="WE81" s="5"/>
      <c r="WF81" s="5"/>
      <c r="WG81" s="5"/>
      <c r="WH81" s="5"/>
      <c r="WI81" s="5"/>
      <c r="WJ81" s="5"/>
      <c r="WK81" s="5"/>
      <c r="WL81" s="5"/>
      <c r="WM81" s="5"/>
      <c r="WN81" s="5"/>
      <c r="WO81" s="5"/>
      <c r="WP81" s="5"/>
      <c r="WQ81" s="5"/>
      <c r="WR81" s="5"/>
      <c r="WS81" s="5"/>
      <c r="WT81" s="5"/>
      <c r="WU81" s="5"/>
      <c r="WV81" s="5"/>
      <c r="WW81" s="5"/>
      <c r="WX81" s="5"/>
      <c r="WY81" s="5"/>
      <c r="WZ81" s="5"/>
      <c r="XA81" s="5"/>
      <c r="XB81" s="5"/>
      <c r="XC81" s="5"/>
      <c r="XD81" s="5"/>
      <c r="XE81" s="5"/>
      <c r="XF81" s="5"/>
      <c r="XG81" s="5"/>
      <c r="XH81" s="5"/>
      <c r="XI81" s="5"/>
      <c r="XJ81" s="5"/>
      <c r="XK81" s="5"/>
      <c r="XL81" s="5"/>
      <c r="XM81" s="5"/>
      <c r="XN81" s="5"/>
      <c r="XO81" s="5"/>
      <c r="XP81" s="5"/>
      <c r="XQ81" s="5"/>
      <c r="XR81" s="5"/>
      <c r="XS81" s="5"/>
      <c r="XT81" s="5"/>
      <c r="XU81" s="5"/>
      <c r="XV81" s="5"/>
      <c r="XW81" s="5"/>
      <c r="XX81" s="5"/>
      <c r="XY81" s="5"/>
      <c r="XZ81" s="5"/>
      <c r="YA81" s="5"/>
      <c r="YB81" s="5"/>
      <c r="YC81" s="5"/>
      <c r="YD81" s="5"/>
      <c r="YE81" s="5"/>
      <c r="YF81" s="5"/>
      <c r="YG81" s="5"/>
      <c r="YH81" s="5"/>
      <c r="YI81" s="5"/>
      <c r="YJ81" s="5"/>
      <c r="YK81" s="5"/>
      <c r="YL81" s="5"/>
      <c r="YM81" s="5"/>
      <c r="YN81" s="5"/>
      <c r="YO81" s="5"/>
      <c r="YP81" s="5"/>
      <c r="YQ81" s="5"/>
      <c r="YR81" s="5"/>
      <c r="YS81" s="5"/>
      <c r="YT81" s="5"/>
      <c r="YU81" s="5"/>
      <c r="YV81" s="5"/>
      <c r="YW81" s="5"/>
      <c r="YX81" s="5"/>
      <c r="YY81" s="5"/>
      <c r="YZ81" s="5"/>
      <c r="ZA81" s="5"/>
      <c r="ZB81" s="5"/>
      <c r="ZC81" s="5"/>
      <c r="ZD81" s="5"/>
      <c r="ZE81" s="5"/>
      <c r="ZF81" s="5"/>
      <c r="ZG81" s="5"/>
      <c r="ZH81" s="5"/>
      <c r="ZI81" s="5"/>
      <c r="ZJ81" s="5"/>
      <c r="ZK81" s="5"/>
      <c r="ZL81" s="5"/>
      <c r="ZM81" s="5"/>
      <c r="ZN81" s="5"/>
      <c r="ZO81" s="5"/>
      <c r="ZP81" s="5"/>
      <c r="ZQ81" s="5"/>
      <c r="ZR81" s="5"/>
      <c r="ZS81" s="5"/>
      <c r="ZT81" s="5"/>
      <c r="ZU81" s="5"/>
      <c r="ZV81" s="5"/>
      <c r="ZW81" s="5"/>
      <c r="ZX81" s="5"/>
      <c r="ZY81" s="5"/>
      <c r="ZZ81" s="5"/>
      <c r="AAA81" s="5"/>
      <c r="AAB81" s="5"/>
      <c r="AAC81" s="5"/>
      <c r="AAD81" s="5"/>
      <c r="AAE81" s="5"/>
      <c r="AAF81" s="5"/>
      <c r="AAG81" s="5"/>
      <c r="AAH81" s="5"/>
      <c r="AAI81" s="5"/>
      <c r="AAJ81" s="5"/>
      <c r="AAK81" s="5"/>
      <c r="AAL81" s="5"/>
      <c r="AAM81" s="5"/>
      <c r="AAN81" s="5"/>
      <c r="AAO81" s="5"/>
      <c r="AAP81" s="5"/>
      <c r="AAQ81" s="5"/>
      <c r="AAR81" s="5"/>
      <c r="AAS81" s="5"/>
      <c r="AAT81" s="5"/>
      <c r="AAU81" s="5"/>
      <c r="AAV81" s="5"/>
      <c r="AAW81" s="5"/>
      <c r="AAX81" s="5"/>
      <c r="AAY81" s="5"/>
      <c r="AAZ81" s="5"/>
      <c r="ABA81" s="5"/>
      <c r="ABB81" s="5"/>
      <c r="ABC81" s="5"/>
      <c r="ABD81" s="5"/>
      <c r="ABE81" s="5"/>
      <c r="ABF81" s="5"/>
      <c r="ABG81" s="5"/>
      <c r="ABH81" s="5"/>
      <c r="ABI81" s="5"/>
      <c r="ABJ81" s="5"/>
      <c r="ABK81" s="5"/>
      <c r="ABL81" s="5"/>
      <c r="ABM81" s="5"/>
      <c r="ABN81" s="5"/>
      <c r="ABO81" s="5"/>
      <c r="ABP81" s="5"/>
      <c r="ABQ81" s="5"/>
      <c r="ABR81" s="5"/>
      <c r="ABS81" s="5"/>
      <c r="ABT81" s="5"/>
      <c r="ABU81" s="5"/>
      <c r="ABV81" s="5"/>
      <c r="ABW81" s="5"/>
      <c r="ABX81" s="5"/>
      <c r="ABY81" s="5"/>
      <c r="ABZ81" s="5"/>
      <c r="ACA81" s="5"/>
      <c r="ACB81" s="5"/>
      <c r="ACC81" s="5"/>
      <c r="ACD81" s="5"/>
      <c r="ACE81" s="5"/>
      <c r="ACF81" s="5"/>
      <c r="ACG81" s="5"/>
      <c r="ACH81" s="5"/>
      <c r="ACI81" s="5"/>
      <c r="ACJ81" s="5"/>
      <c r="ACK81" s="5"/>
      <c r="ACL81" s="5"/>
      <c r="ACM81" s="5"/>
      <c r="ACN81" s="5"/>
      <c r="ACO81" s="5"/>
      <c r="ACP81" s="5"/>
      <c r="ACQ81" s="5"/>
      <c r="ACR81" s="5"/>
      <c r="ACS81" s="5"/>
      <c r="ACT81" s="5"/>
      <c r="ACU81" s="5"/>
      <c r="ACV81" s="5"/>
      <c r="ACW81" s="5"/>
      <c r="ACX81" s="5"/>
      <c r="ACY81" s="5"/>
      <c r="ACZ81" s="5"/>
      <c r="ADA81" s="5"/>
      <c r="ADB81" s="5"/>
      <c r="ADC81" s="5"/>
      <c r="ADD81" s="5"/>
      <c r="ADE81" s="5"/>
      <c r="ADF81" s="5"/>
      <c r="ADG81" s="5"/>
      <c r="ADH81" s="5"/>
      <c r="ADI81" s="5"/>
      <c r="ADJ81" s="5"/>
      <c r="ADK81" s="5"/>
      <c r="ADL81" s="5"/>
      <c r="ADM81" s="5"/>
      <c r="ADN81" s="5"/>
      <c r="ADO81" s="5"/>
      <c r="ADP81" s="5"/>
      <c r="ADQ81" s="5"/>
      <c r="ADR81" s="5"/>
      <c r="ADS81" s="5"/>
      <c r="ADT81" s="5"/>
      <c r="ADU81" s="5"/>
      <c r="ADV81" s="5"/>
      <c r="ADW81" s="5"/>
      <c r="ADX81" s="5"/>
      <c r="ADY81" s="5"/>
      <c r="ADZ81" s="5"/>
      <c r="AEA81" s="5"/>
      <c r="AEB81" s="5"/>
      <c r="AEC81" s="5"/>
      <c r="AED81" s="5"/>
      <c r="AEE81" s="5"/>
      <c r="AEF81" s="5"/>
      <c r="AEG81" s="5"/>
      <c r="AEH81" s="5"/>
      <c r="AEI81" s="5"/>
      <c r="AEJ81" s="5"/>
      <c r="AEK81" s="5"/>
      <c r="AEL81" s="5"/>
      <c r="AEM81" s="5"/>
      <c r="AEN81" s="5"/>
      <c r="AEO81" s="5"/>
      <c r="AEP81" s="5"/>
      <c r="AEQ81" s="5"/>
      <c r="AER81" s="5"/>
      <c r="AES81" s="5"/>
      <c r="AET81" s="5"/>
      <c r="AEU81" s="5"/>
      <c r="AEV81" s="5"/>
      <c r="AEW81" s="5"/>
      <c r="AEX81" s="5"/>
      <c r="AEY81" s="5"/>
      <c r="AEZ81" s="5"/>
      <c r="AFA81" s="5"/>
      <c r="AFB81" s="5"/>
      <c r="AFC81" s="5"/>
      <c r="AFD81" s="5"/>
      <c r="AFE81" s="5"/>
      <c r="AFF81" s="5"/>
      <c r="AFG81" s="5"/>
      <c r="AFH81" s="5"/>
      <c r="AFI81" s="5"/>
      <c r="AFJ81" s="5"/>
      <c r="AFK81" s="5"/>
      <c r="AFL81" s="5"/>
      <c r="AFM81" s="5"/>
      <c r="AFN81" s="5"/>
      <c r="AFO81" s="5"/>
      <c r="AFP81" s="5"/>
      <c r="AFQ81" s="5"/>
      <c r="AFR81" s="5"/>
      <c r="AFS81" s="5"/>
      <c r="AFT81" s="5"/>
      <c r="AFU81" s="5"/>
      <c r="AFV81" s="5"/>
      <c r="AFW81" s="5"/>
      <c r="AFX81" s="5"/>
      <c r="AFY81" s="5"/>
      <c r="AFZ81" s="5"/>
      <c r="AGA81" s="5"/>
      <c r="AGB81" s="5"/>
      <c r="AGC81" s="5"/>
      <c r="AGD81" s="5"/>
      <c r="AGE81" s="5"/>
      <c r="AGF81" s="5"/>
      <c r="AGG81" s="5"/>
      <c r="AGH81" s="5"/>
      <c r="AGI81" s="5"/>
      <c r="AGJ81" s="5"/>
      <c r="AGK81" s="5"/>
      <c r="AGL81" s="5"/>
      <c r="AGM81" s="5"/>
      <c r="AGN81" s="5"/>
      <c r="AGO81" s="5"/>
      <c r="AGP81" s="5"/>
      <c r="AGQ81" s="5"/>
      <c r="AGR81" s="5"/>
      <c r="AGS81" s="5"/>
      <c r="AGT81" s="5"/>
      <c r="AGU81" s="5"/>
      <c r="AGV81" s="5"/>
      <c r="AGW81" s="5"/>
      <c r="AGX81" s="5"/>
      <c r="AGY81" s="5"/>
      <c r="AGZ81" s="5"/>
      <c r="AHA81" s="5"/>
      <c r="AHB81" s="5"/>
      <c r="AHC81" s="5"/>
      <c r="AHD81" s="5"/>
      <c r="AHE81" s="5"/>
      <c r="AHF81" s="5"/>
      <c r="AHG81" s="5"/>
      <c r="AHH81" s="5"/>
      <c r="AHI81" s="5"/>
      <c r="AHJ81" s="5"/>
      <c r="AHK81" s="5"/>
      <c r="AHL81" s="5"/>
      <c r="AHM81" s="5"/>
      <c r="AHN81" s="5"/>
      <c r="AHO81" s="5"/>
      <c r="AHP81" s="5"/>
      <c r="AHQ81" s="5"/>
      <c r="AHR81" s="5"/>
      <c r="AHS81" s="5"/>
      <c r="AHT81" s="5"/>
      <c r="AHU81" s="5"/>
      <c r="AHV81" s="5"/>
      <c r="AHW81" s="5"/>
      <c r="AHX81" s="5"/>
      <c r="AHY81" s="5"/>
      <c r="AHZ81" s="5"/>
      <c r="AIA81" s="5"/>
      <c r="AIB81" s="5"/>
      <c r="AIC81" s="5"/>
      <c r="AID81" s="5"/>
      <c r="AIE81" s="5"/>
      <c r="AIF81" s="5"/>
      <c r="AIG81" s="5"/>
      <c r="AIH81" s="5"/>
      <c r="AII81" s="5"/>
      <c r="AIJ81" s="5"/>
      <c r="AIK81" s="5"/>
      <c r="AIL81" s="5"/>
      <c r="AIM81" s="5"/>
      <c r="AIN81" s="5"/>
      <c r="AIO81" s="5"/>
      <c r="AIP81" s="5"/>
      <c r="AIQ81" s="5"/>
      <c r="AIR81" s="5"/>
      <c r="AIS81" s="5"/>
      <c r="AIT81" s="5"/>
      <c r="AIU81" s="5"/>
      <c r="AIV81" s="5"/>
      <c r="AIW81" s="5"/>
      <c r="AIX81" s="5"/>
      <c r="AIY81" s="5"/>
      <c r="AIZ81" s="5"/>
      <c r="AJA81" s="5"/>
      <c r="AJB81" s="5"/>
      <c r="AJC81" s="5"/>
      <c r="AJD81" s="5"/>
      <c r="AJE81" s="5"/>
      <c r="AJF81" s="5"/>
      <c r="AJG81" s="5"/>
      <c r="AJH81" s="5"/>
      <c r="AJI81" s="5"/>
      <c r="AJJ81" s="5"/>
      <c r="AJK81" s="5"/>
      <c r="AJL81" s="5"/>
      <c r="AJM81" s="5"/>
      <c r="AJN81" s="5"/>
      <c r="AJO81" s="5"/>
      <c r="AJP81" s="5"/>
      <c r="AJQ81" s="5"/>
      <c r="AJR81" s="5"/>
      <c r="AJS81" s="5"/>
      <c r="AJT81" s="5"/>
      <c r="AJU81" s="5"/>
      <c r="AJV81" s="5"/>
      <c r="AJW81" s="5"/>
      <c r="AJX81" s="5"/>
      <c r="AJY81" s="5"/>
      <c r="AJZ81" s="5"/>
      <c r="AKA81" s="5"/>
      <c r="AKB81" s="5"/>
      <c r="AKC81" s="5"/>
      <c r="AKD81" s="5"/>
      <c r="AKE81" s="5"/>
      <c r="AKF81" s="5"/>
      <c r="AKG81" s="5"/>
      <c r="AKH81" s="5"/>
      <c r="AKI81" s="5"/>
      <c r="AKJ81" s="5"/>
      <c r="AKK81" s="5"/>
      <c r="AKL81" s="5"/>
      <c r="AKM81" s="5"/>
      <c r="AKN81" s="5"/>
      <c r="AKO81" s="5"/>
      <c r="AKP81" s="5"/>
      <c r="AKQ81" s="5"/>
      <c r="AKR81" s="5"/>
      <c r="AKS81" s="5"/>
      <c r="AKT81" s="5"/>
      <c r="AKU81" s="5"/>
      <c r="AKV81" s="5"/>
      <c r="AKW81" s="5"/>
      <c r="AKX81" s="5"/>
      <c r="AKY81" s="5"/>
      <c r="AKZ81" s="5"/>
      <c r="ALA81" s="5"/>
      <c r="ALB81" s="5"/>
      <c r="ALC81" s="5"/>
      <c r="ALD81" s="5"/>
      <c r="ALE81" s="5"/>
      <c r="ALF81" s="5"/>
      <c r="ALG81" s="5"/>
      <c r="ALH81" s="5"/>
      <c r="ALI81" s="5"/>
      <c r="ALJ81" s="5"/>
      <c r="ALK81" s="5"/>
      <c r="ALL81" s="5"/>
      <c r="ALM81" s="5"/>
      <c r="ALN81" s="5"/>
      <c r="ALO81" s="5"/>
      <c r="ALP81" s="5"/>
      <c r="ALQ81" s="5"/>
      <c r="ALR81" s="5"/>
      <c r="ALS81" s="5"/>
      <c r="ALT81" s="5"/>
      <c r="ALU81" s="5"/>
      <c r="ALV81" s="5"/>
      <c r="ALW81" s="5"/>
      <c r="ALX81" s="5"/>
      <c r="ALY81" s="5"/>
      <c r="ALZ81" s="5"/>
      <c r="AMA81" s="5"/>
      <c r="AMB81" s="5"/>
      <c r="AMC81" s="5"/>
      <c r="AMD81" s="5"/>
      <c r="AME81" s="5"/>
      <c r="AMF81" s="5"/>
      <c r="AMG81" s="5"/>
      <c r="AMH81" s="5"/>
      <c r="AMI81" s="5"/>
      <c r="AMJ81" s="5"/>
      <c r="AMK81" s="5"/>
    </row>
    <row r="82" spans="1:1025" ht="33.75" customHeight="1" x14ac:dyDescent="0.25">
      <c r="A82" s="11"/>
      <c r="B82" s="11">
        <v>7000</v>
      </c>
      <c r="C82" s="11"/>
      <c r="D82" s="11" t="s">
        <v>111</v>
      </c>
      <c r="E82" s="12"/>
      <c r="F82" s="33"/>
      <c r="G82" s="3">
        <f>G83</f>
        <v>14608</v>
      </c>
      <c r="H82" s="3">
        <f t="shared" ref="H82:J82" si="18">H83</f>
        <v>14608</v>
      </c>
      <c r="I82" s="3">
        <f t="shared" si="18"/>
        <v>0</v>
      </c>
      <c r="J82" s="3">
        <f t="shared" si="18"/>
        <v>0</v>
      </c>
      <c r="K82" s="23"/>
    </row>
    <row r="83" spans="1:1025" ht="69.75" customHeight="1" x14ac:dyDescent="0.25">
      <c r="A83" s="13">
        <v>1617130</v>
      </c>
      <c r="B83" s="13" t="s">
        <v>57</v>
      </c>
      <c r="C83" s="13" t="s">
        <v>58</v>
      </c>
      <c r="D83" s="9" t="s">
        <v>96</v>
      </c>
      <c r="E83" s="12" t="str">
        <f>E60</f>
        <v>Програма розвитку земельних відносин та містобудівної діяльності на території Білозірської сільської територіальної громади Черкаського району Черкаської області на 2024-2028 роки</v>
      </c>
      <c r="F83" s="43" t="s">
        <v>207</v>
      </c>
      <c r="G83" s="3">
        <f t="shared" ref="G83" si="19">H83+I83</f>
        <v>14608</v>
      </c>
      <c r="H83" s="21">
        <f>21608-7000</f>
        <v>14608</v>
      </c>
      <c r="I83" s="22">
        <v>0</v>
      </c>
      <c r="J83" s="21">
        <v>0</v>
      </c>
      <c r="K83" s="23"/>
    </row>
    <row r="84" spans="1:1025" s="17" customFormat="1" ht="28.5" customHeight="1" x14ac:dyDescent="0.25">
      <c r="A84" s="11"/>
      <c r="B84" s="11">
        <v>8000</v>
      </c>
      <c r="C84" s="26"/>
      <c r="D84" s="18" t="s">
        <v>116</v>
      </c>
      <c r="E84" s="20"/>
      <c r="F84" s="34"/>
      <c r="G84" s="3">
        <f>G85</f>
        <v>12300</v>
      </c>
      <c r="H84" s="3">
        <f t="shared" ref="H84:J84" si="20">H85</f>
        <v>0</v>
      </c>
      <c r="I84" s="3">
        <f t="shared" si="20"/>
        <v>12300</v>
      </c>
      <c r="J84" s="3">
        <f t="shared" si="20"/>
        <v>0</v>
      </c>
      <c r="K84" s="27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  <c r="BO84" s="5"/>
      <c r="BP84" s="5"/>
      <c r="BQ84" s="5"/>
      <c r="BR84" s="5"/>
      <c r="BS84" s="5"/>
      <c r="BT84" s="5"/>
      <c r="BU84" s="5"/>
      <c r="BV84" s="5"/>
      <c r="BW84" s="5"/>
      <c r="BX84" s="5"/>
      <c r="BY84" s="5"/>
      <c r="BZ84" s="5"/>
      <c r="CA84" s="5"/>
      <c r="CB84" s="5"/>
      <c r="CC84" s="5"/>
      <c r="CD84" s="5"/>
      <c r="CE84" s="5"/>
      <c r="CF84" s="5"/>
      <c r="CG84" s="5"/>
      <c r="CH84" s="5"/>
      <c r="CI84" s="5"/>
      <c r="CJ84" s="5"/>
      <c r="CK84" s="5"/>
      <c r="CL84" s="5"/>
      <c r="CM84" s="5"/>
      <c r="CN84" s="5"/>
      <c r="CO84" s="5"/>
      <c r="CP84" s="5"/>
      <c r="CQ84" s="5"/>
      <c r="CR84" s="5"/>
      <c r="CS84" s="5"/>
      <c r="CT84" s="5"/>
      <c r="CU84" s="5"/>
      <c r="CV84" s="5"/>
      <c r="CW84" s="5"/>
      <c r="CX84" s="5"/>
      <c r="CY84" s="5"/>
      <c r="CZ84" s="5"/>
      <c r="DA84" s="5"/>
      <c r="DB84" s="5"/>
      <c r="DC84" s="5"/>
      <c r="DD84" s="5"/>
      <c r="DE84" s="5"/>
      <c r="DF84" s="5"/>
      <c r="DG84" s="5"/>
      <c r="DH84" s="5"/>
      <c r="DI84" s="5"/>
      <c r="DJ84" s="5"/>
      <c r="DK84" s="5"/>
      <c r="DL84" s="5"/>
      <c r="DM84" s="5"/>
      <c r="DN84" s="5"/>
      <c r="DO84" s="5"/>
      <c r="DP84" s="5"/>
      <c r="DQ84" s="5"/>
      <c r="DR84" s="5"/>
      <c r="DS84" s="5"/>
      <c r="DT84" s="5"/>
      <c r="DU84" s="5"/>
      <c r="DV84" s="5"/>
      <c r="DW84" s="5"/>
      <c r="DX84" s="5"/>
      <c r="DY84" s="5"/>
      <c r="DZ84" s="5"/>
      <c r="EA84" s="5"/>
      <c r="EB84" s="5"/>
      <c r="EC84" s="5"/>
      <c r="ED84" s="5"/>
      <c r="EE84" s="5"/>
      <c r="EF84" s="5"/>
      <c r="EG84" s="5"/>
      <c r="EH84" s="5"/>
      <c r="EI84" s="5"/>
      <c r="EJ84" s="5"/>
      <c r="EK84" s="5"/>
      <c r="EL84" s="5"/>
      <c r="EM84" s="5"/>
      <c r="EN84" s="5"/>
      <c r="EO84" s="5"/>
      <c r="EP84" s="5"/>
      <c r="EQ84" s="5"/>
      <c r="ER84" s="5"/>
      <c r="ES84" s="5"/>
      <c r="ET84" s="5"/>
      <c r="EU84" s="5"/>
      <c r="EV84" s="5"/>
      <c r="EW84" s="5"/>
      <c r="EX84" s="5"/>
      <c r="EY84" s="5"/>
      <c r="EZ84" s="5"/>
      <c r="FA84" s="5"/>
      <c r="FB84" s="5"/>
      <c r="FC84" s="5"/>
      <c r="FD84" s="5"/>
      <c r="FE84" s="5"/>
      <c r="FF84" s="5"/>
      <c r="FG84" s="5"/>
      <c r="FH84" s="5"/>
      <c r="FI84" s="5"/>
      <c r="FJ84" s="5"/>
      <c r="FK84" s="5"/>
      <c r="FL84" s="5"/>
      <c r="FM84" s="5"/>
      <c r="FN84" s="5"/>
      <c r="FO84" s="5"/>
      <c r="FP84" s="5"/>
      <c r="FQ84" s="5"/>
      <c r="FR84" s="5"/>
      <c r="FS84" s="5"/>
      <c r="FT84" s="5"/>
      <c r="FU84" s="5"/>
      <c r="FV84" s="5"/>
      <c r="FW84" s="5"/>
      <c r="FX84" s="5"/>
      <c r="FY84" s="5"/>
      <c r="FZ84" s="5"/>
      <c r="GA84" s="5"/>
      <c r="GB84" s="5"/>
      <c r="GC84" s="5"/>
      <c r="GD84" s="5"/>
      <c r="GE84" s="5"/>
      <c r="GF84" s="5"/>
      <c r="GG84" s="5"/>
      <c r="GH84" s="5"/>
      <c r="GI84" s="5"/>
      <c r="GJ84" s="5"/>
      <c r="GK84" s="5"/>
      <c r="GL84" s="5"/>
      <c r="GM84" s="5"/>
      <c r="GN84" s="5"/>
      <c r="GO84" s="5"/>
      <c r="GP84" s="5"/>
      <c r="GQ84" s="5"/>
      <c r="GR84" s="5"/>
      <c r="GS84" s="5"/>
      <c r="GT84" s="5"/>
      <c r="GU84" s="5"/>
      <c r="GV84" s="5"/>
      <c r="GW84" s="5"/>
      <c r="GX84" s="5"/>
      <c r="GY84" s="5"/>
      <c r="GZ84" s="5"/>
      <c r="HA84" s="5"/>
      <c r="HB84" s="5"/>
      <c r="HC84" s="5"/>
      <c r="HD84" s="5"/>
      <c r="HE84" s="5"/>
      <c r="HF84" s="5"/>
      <c r="HG84" s="5"/>
      <c r="HH84" s="5"/>
      <c r="HI84" s="5"/>
      <c r="HJ84" s="5"/>
      <c r="HK84" s="5"/>
      <c r="HL84" s="5"/>
      <c r="HM84" s="5"/>
      <c r="HN84" s="5"/>
      <c r="HO84" s="5"/>
      <c r="HP84" s="5"/>
      <c r="HQ84" s="5"/>
      <c r="HR84" s="5"/>
      <c r="HS84" s="5"/>
      <c r="HT84" s="5"/>
      <c r="HU84" s="5"/>
      <c r="HV84" s="5"/>
      <c r="HW84" s="5"/>
      <c r="HX84" s="5"/>
      <c r="HY84" s="5"/>
      <c r="HZ84" s="5"/>
      <c r="IA84" s="5"/>
      <c r="IB84" s="5"/>
      <c r="IC84" s="5"/>
      <c r="ID84" s="5"/>
      <c r="IE84" s="5"/>
      <c r="IF84" s="5"/>
      <c r="IG84" s="5"/>
      <c r="IH84" s="5"/>
      <c r="II84" s="5"/>
      <c r="IJ84" s="5"/>
      <c r="IK84" s="5"/>
      <c r="IL84" s="5"/>
      <c r="IM84" s="5"/>
      <c r="IN84" s="5"/>
      <c r="IO84" s="5"/>
      <c r="IP84" s="5"/>
      <c r="IQ84" s="5"/>
      <c r="IR84" s="5"/>
      <c r="IS84" s="5"/>
      <c r="IT84" s="5"/>
      <c r="IU84" s="5"/>
      <c r="IV84" s="5"/>
      <c r="IW84" s="5"/>
      <c r="IX84" s="5"/>
      <c r="IY84" s="5"/>
      <c r="IZ84" s="5"/>
      <c r="JA84" s="5"/>
      <c r="JB84" s="5"/>
      <c r="JC84" s="5"/>
      <c r="JD84" s="5"/>
      <c r="JE84" s="5"/>
      <c r="JF84" s="5"/>
      <c r="JG84" s="5"/>
      <c r="JH84" s="5"/>
      <c r="JI84" s="5"/>
      <c r="JJ84" s="5"/>
      <c r="JK84" s="5"/>
      <c r="JL84" s="5"/>
      <c r="JM84" s="5"/>
      <c r="JN84" s="5"/>
      <c r="JO84" s="5"/>
      <c r="JP84" s="5"/>
      <c r="JQ84" s="5"/>
      <c r="JR84" s="5"/>
      <c r="JS84" s="5"/>
      <c r="JT84" s="5"/>
      <c r="JU84" s="5"/>
      <c r="JV84" s="5"/>
      <c r="JW84" s="5"/>
      <c r="JX84" s="5"/>
      <c r="JY84" s="5"/>
      <c r="JZ84" s="5"/>
      <c r="KA84" s="5"/>
      <c r="KB84" s="5"/>
      <c r="KC84" s="5"/>
      <c r="KD84" s="5"/>
      <c r="KE84" s="5"/>
      <c r="KF84" s="5"/>
      <c r="KG84" s="5"/>
      <c r="KH84" s="5"/>
      <c r="KI84" s="5"/>
      <c r="KJ84" s="5"/>
      <c r="KK84" s="5"/>
      <c r="KL84" s="5"/>
      <c r="KM84" s="5"/>
      <c r="KN84" s="5"/>
      <c r="KO84" s="5"/>
      <c r="KP84" s="5"/>
      <c r="KQ84" s="5"/>
      <c r="KR84" s="5"/>
      <c r="KS84" s="5"/>
      <c r="KT84" s="5"/>
      <c r="KU84" s="5"/>
      <c r="KV84" s="5"/>
      <c r="KW84" s="5"/>
      <c r="KX84" s="5"/>
      <c r="KY84" s="5"/>
      <c r="KZ84" s="5"/>
      <c r="LA84" s="5"/>
      <c r="LB84" s="5"/>
      <c r="LC84" s="5"/>
      <c r="LD84" s="5"/>
      <c r="LE84" s="5"/>
      <c r="LF84" s="5"/>
      <c r="LG84" s="5"/>
      <c r="LH84" s="5"/>
      <c r="LI84" s="5"/>
      <c r="LJ84" s="5"/>
      <c r="LK84" s="5"/>
      <c r="LL84" s="5"/>
      <c r="LM84" s="5"/>
      <c r="LN84" s="5"/>
      <c r="LO84" s="5"/>
      <c r="LP84" s="5"/>
      <c r="LQ84" s="5"/>
      <c r="LR84" s="5"/>
      <c r="LS84" s="5"/>
      <c r="LT84" s="5"/>
      <c r="LU84" s="5"/>
      <c r="LV84" s="5"/>
      <c r="LW84" s="5"/>
      <c r="LX84" s="5"/>
      <c r="LY84" s="5"/>
      <c r="LZ84" s="5"/>
      <c r="MA84" s="5"/>
      <c r="MB84" s="5"/>
      <c r="MC84" s="5"/>
      <c r="MD84" s="5"/>
      <c r="ME84" s="5"/>
      <c r="MF84" s="5"/>
      <c r="MG84" s="5"/>
      <c r="MH84" s="5"/>
      <c r="MI84" s="5"/>
      <c r="MJ84" s="5"/>
      <c r="MK84" s="5"/>
      <c r="ML84" s="5"/>
      <c r="MM84" s="5"/>
      <c r="MN84" s="5"/>
      <c r="MO84" s="5"/>
      <c r="MP84" s="5"/>
      <c r="MQ84" s="5"/>
      <c r="MR84" s="5"/>
      <c r="MS84" s="5"/>
      <c r="MT84" s="5"/>
      <c r="MU84" s="5"/>
      <c r="MV84" s="5"/>
      <c r="MW84" s="5"/>
      <c r="MX84" s="5"/>
      <c r="MY84" s="5"/>
      <c r="MZ84" s="5"/>
      <c r="NA84" s="5"/>
      <c r="NB84" s="5"/>
      <c r="NC84" s="5"/>
      <c r="ND84" s="5"/>
      <c r="NE84" s="5"/>
      <c r="NF84" s="5"/>
      <c r="NG84" s="5"/>
      <c r="NH84" s="5"/>
      <c r="NI84" s="5"/>
      <c r="NJ84" s="5"/>
      <c r="NK84" s="5"/>
      <c r="NL84" s="5"/>
      <c r="NM84" s="5"/>
      <c r="NN84" s="5"/>
      <c r="NO84" s="5"/>
      <c r="NP84" s="5"/>
      <c r="NQ84" s="5"/>
      <c r="NR84" s="5"/>
      <c r="NS84" s="5"/>
      <c r="NT84" s="5"/>
      <c r="NU84" s="5"/>
      <c r="NV84" s="5"/>
      <c r="NW84" s="5"/>
      <c r="NX84" s="5"/>
      <c r="NY84" s="5"/>
      <c r="NZ84" s="5"/>
      <c r="OA84" s="5"/>
      <c r="OB84" s="5"/>
      <c r="OC84" s="5"/>
      <c r="OD84" s="5"/>
      <c r="OE84" s="5"/>
      <c r="OF84" s="5"/>
      <c r="OG84" s="5"/>
      <c r="OH84" s="5"/>
      <c r="OI84" s="5"/>
      <c r="OJ84" s="5"/>
      <c r="OK84" s="5"/>
      <c r="OL84" s="5"/>
      <c r="OM84" s="5"/>
      <c r="ON84" s="5"/>
      <c r="OO84" s="5"/>
      <c r="OP84" s="5"/>
      <c r="OQ84" s="5"/>
      <c r="OR84" s="5"/>
      <c r="OS84" s="5"/>
      <c r="OT84" s="5"/>
      <c r="OU84" s="5"/>
      <c r="OV84" s="5"/>
      <c r="OW84" s="5"/>
      <c r="OX84" s="5"/>
      <c r="OY84" s="5"/>
      <c r="OZ84" s="5"/>
      <c r="PA84" s="5"/>
      <c r="PB84" s="5"/>
      <c r="PC84" s="5"/>
      <c r="PD84" s="5"/>
      <c r="PE84" s="5"/>
      <c r="PF84" s="5"/>
      <c r="PG84" s="5"/>
      <c r="PH84" s="5"/>
      <c r="PI84" s="5"/>
      <c r="PJ84" s="5"/>
      <c r="PK84" s="5"/>
      <c r="PL84" s="5"/>
      <c r="PM84" s="5"/>
      <c r="PN84" s="5"/>
      <c r="PO84" s="5"/>
      <c r="PP84" s="5"/>
      <c r="PQ84" s="5"/>
      <c r="PR84" s="5"/>
      <c r="PS84" s="5"/>
      <c r="PT84" s="5"/>
      <c r="PU84" s="5"/>
      <c r="PV84" s="5"/>
      <c r="PW84" s="5"/>
      <c r="PX84" s="5"/>
      <c r="PY84" s="5"/>
      <c r="PZ84" s="5"/>
      <c r="QA84" s="5"/>
      <c r="QB84" s="5"/>
      <c r="QC84" s="5"/>
      <c r="QD84" s="5"/>
      <c r="QE84" s="5"/>
      <c r="QF84" s="5"/>
      <c r="QG84" s="5"/>
      <c r="QH84" s="5"/>
      <c r="QI84" s="5"/>
      <c r="QJ84" s="5"/>
      <c r="QK84" s="5"/>
      <c r="QL84" s="5"/>
      <c r="QM84" s="5"/>
      <c r="QN84" s="5"/>
      <c r="QO84" s="5"/>
      <c r="QP84" s="5"/>
      <c r="QQ84" s="5"/>
      <c r="QR84" s="5"/>
      <c r="QS84" s="5"/>
      <c r="QT84" s="5"/>
      <c r="QU84" s="5"/>
      <c r="QV84" s="5"/>
      <c r="QW84" s="5"/>
      <c r="QX84" s="5"/>
      <c r="QY84" s="5"/>
      <c r="QZ84" s="5"/>
      <c r="RA84" s="5"/>
      <c r="RB84" s="5"/>
      <c r="RC84" s="5"/>
      <c r="RD84" s="5"/>
      <c r="RE84" s="5"/>
      <c r="RF84" s="5"/>
      <c r="RG84" s="5"/>
      <c r="RH84" s="5"/>
      <c r="RI84" s="5"/>
      <c r="RJ84" s="5"/>
      <c r="RK84" s="5"/>
      <c r="RL84" s="5"/>
      <c r="RM84" s="5"/>
      <c r="RN84" s="5"/>
      <c r="RO84" s="5"/>
      <c r="RP84" s="5"/>
      <c r="RQ84" s="5"/>
      <c r="RR84" s="5"/>
      <c r="RS84" s="5"/>
      <c r="RT84" s="5"/>
      <c r="RU84" s="5"/>
      <c r="RV84" s="5"/>
      <c r="RW84" s="5"/>
      <c r="RX84" s="5"/>
      <c r="RY84" s="5"/>
      <c r="RZ84" s="5"/>
      <c r="SA84" s="5"/>
      <c r="SB84" s="5"/>
      <c r="SC84" s="5"/>
      <c r="SD84" s="5"/>
      <c r="SE84" s="5"/>
      <c r="SF84" s="5"/>
      <c r="SG84" s="5"/>
      <c r="SH84" s="5"/>
      <c r="SI84" s="5"/>
      <c r="SJ84" s="5"/>
      <c r="SK84" s="5"/>
      <c r="SL84" s="5"/>
      <c r="SM84" s="5"/>
      <c r="SN84" s="5"/>
      <c r="SO84" s="5"/>
      <c r="SP84" s="5"/>
      <c r="SQ84" s="5"/>
      <c r="SR84" s="5"/>
      <c r="SS84" s="5"/>
      <c r="ST84" s="5"/>
      <c r="SU84" s="5"/>
      <c r="SV84" s="5"/>
      <c r="SW84" s="5"/>
      <c r="SX84" s="5"/>
      <c r="SY84" s="5"/>
      <c r="SZ84" s="5"/>
      <c r="TA84" s="5"/>
      <c r="TB84" s="5"/>
      <c r="TC84" s="5"/>
      <c r="TD84" s="5"/>
      <c r="TE84" s="5"/>
      <c r="TF84" s="5"/>
      <c r="TG84" s="5"/>
      <c r="TH84" s="5"/>
      <c r="TI84" s="5"/>
      <c r="TJ84" s="5"/>
      <c r="TK84" s="5"/>
      <c r="TL84" s="5"/>
      <c r="TM84" s="5"/>
      <c r="TN84" s="5"/>
      <c r="TO84" s="5"/>
      <c r="TP84" s="5"/>
      <c r="TQ84" s="5"/>
      <c r="TR84" s="5"/>
      <c r="TS84" s="5"/>
      <c r="TT84" s="5"/>
      <c r="TU84" s="5"/>
      <c r="TV84" s="5"/>
      <c r="TW84" s="5"/>
      <c r="TX84" s="5"/>
      <c r="TY84" s="5"/>
      <c r="TZ84" s="5"/>
      <c r="UA84" s="5"/>
      <c r="UB84" s="5"/>
      <c r="UC84" s="5"/>
      <c r="UD84" s="5"/>
      <c r="UE84" s="5"/>
      <c r="UF84" s="5"/>
      <c r="UG84" s="5"/>
      <c r="UH84" s="5"/>
      <c r="UI84" s="5"/>
      <c r="UJ84" s="5"/>
      <c r="UK84" s="5"/>
      <c r="UL84" s="5"/>
      <c r="UM84" s="5"/>
      <c r="UN84" s="5"/>
      <c r="UO84" s="5"/>
      <c r="UP84" s="5"/>
      <c r="UQ84" s="5"/>
      <c r="UR84" s="5"/>
      <c r="US84" s="5"/>
      <c r="UT84" s="5"/>
      <c r="UU84" s="5"/>
      <c r="UV84" s="5"/>
      <c r="UW84" s="5"/>
      <c r="UX84" s="5"/>
      <c r="UY84" s="5"/>
      <c r="UZ84" s="5"/>
      <c r="VA84" s="5"/>
      <c r="VB84" s="5"/>
      <c r="VC84" s="5"/>
      <c r="VD84" s="5"/>
      <c r="VE84" s="5"/>
      <c r="VF84" s="5"/>
      <c r="VG84" s="5"/>
      <c r="VH84" s="5"/>
      <c r="VI84" s="5"/>
      <c r="VJ84" s="5"/>
      <c r="VK84" s="5"/>
      <c r="VL84" s="5"/>
      <c r="VM84" s="5"/>
      <c r="VN84" s="5"/>
      <c r="VO84" s="5"/>
      <c r="VP84" s="5"/>
      <c r="VQ84" s="5"/>
      <c r="VR84" s="5"/>
      <c r="VS84" s="5"/>
      <c r="VT84" s="5"/>
      <c r="VU84" s="5"/>
      <c r="VV84" s="5"/>
      <c r="VW84" s="5"/>
      <c r="VX84" s="5"/>
      <c r="VY84" s="5"/>
      <c r="VZ84" s="5"/>
      <c r="WA84" s="5"/>
      <c r="WB84" s="5"/>
      <c r="WC84" s="5"/>
      <c r="WD84" s="5"/>
      <c r="WE84" s="5"/>
      <c r="WF84" s="5"/>
      <c r="WG84" s="5"/>
      <c r="WH84" s="5"/>
      <c r="WI84" s="5"/>
      <c r="WJ84" s="5"/>
      <c r="WK84" s="5"/>
      <c r="WL84" s="5"/>
      <c r="WM84" s="5"/>
      <c r="WN84" s="5"/>
      <c r="WO84" s="5"/>
      <c r="WP84" s="5"/>
      <c r="WQ84" s="5"/>
      <c r="WR84" s="5"/>
      <c r="WS84" s="5"/>
      <c r="WT84" s="5"/>
      <c r="WU84" s="5"/>
      <c r="WV84" s="5"/>
      <c r="WW84" s="5"/>
      <c r="WX84" s="5"/>
      <c r="WY84" s="5"/>
      <c r="WZ84" s="5"/>
      <c r="XA84" s="5"/>
      <c r="XB84" s="5"/>
      <c r="XC84" s="5"/>
      <c r="XD84" s="5"/>
      <c r="XE84" s="5"/>
      <c r="XF84" s="5"/>
      <c r="XG84" s="5"/>
      <c r="XH84" s="5"/>
      <c r="XI84" s="5"/>
      <c r="XJ84" s="5"/>
      <c r="XK84" s="5"/>
      <c r="XL84" s="5"/>
      <c r="XM84" s="5"/>
      <c r="XN84" s="5"/>
      <c r="XO84" s="5"/>
      <c r="XP84" s="5"/>
      <c r="XQ84" s="5"/>
      <c r="XR84" s="5"/>
      <c r="XS84" s="5"/>
      <c r="XT84" s="5"/>
      <c r="XU84" s="5"/>
      <c r="XV84" s="5"/>
      <c r="XW84" s="5"/>
      <c r="XX84" s="5"/>
      <c r="XY84" s="5"/>
      <c r="XZ84" s="5"/>
      <c r="YA84" s="5"/>
      <c r="YB84" s="5"/>
      <c r="YC84" s="5"/>
      <c r="YD84" s="5"/>
      <c r="YE84" s="5"/>
      <c r="YF84" s="5"/>
      <c r="YG84" s="5"/>
      <c r="YH84" s="5"/>
      <c r="YI84" s="5"/>
      <c r="YJ84" s="5"/>
      <c r="YK84" s="5"/>
      <c r="YL84" s="5"/>
      <c r="YM84" s="5"/>
      <c r="YN84" s="5"/>
      <c r="YO84" s="5"/>
      <c r="YP84" s="5"/>
      <c r="YQ84" s="5"/>
      <c r="YR84" s="5"/>
      <c r="YS84" s="5"/>
      <c r="YT84" s="5"/>
      <c r="YU84" s="5"/>
      <c r="YV84" s="5"/>
      <c r="YW84" s="5"/>
      <c r="YX84" s="5"/>
      <c r="YY84" s="5"/>
      <c r="YZ84" s="5"/>
      <c r="ZA84" s="5"/>
      <c r="ZB84" s="5"/>
      <c r="ZC84" s="5"/>
      <c r="ZD84" s="5"/>
      <c r="ZE84" s="5"/>
      <c r="ZF84" s="5"/>
      <c r="ZG84" s="5"/>
      <c r="ZH84" s="5"/>
      <c r="ZI84" s="5"/>
      <c r="ZJ84" s="5"/>
      <c r="ZK84" s="5"/>
      <c r="ZL84" s="5"/>
      <c r="ZM84" s="5"/>
      <c r="ZN84" s="5"/>
      <c r="ZO84" s="5"/>
      <c r="ZP84" s="5"/>
      <c r="ZQ84" s="5"/>
      <c r="ZR84" s="5"/>
      <c r="ZS84" s="5"/>
      <c r="ZT84" s="5"/>
      <c r="ZU84" s="5"/>
      <c r="ZV84" s="5"/>
      <c r="ZW84" s="5"/>
      <c r="ZX84" s="5"/>
      <c r="ZY84" s="5"/>
      <c r="ZZ84" s="5"/>
      <c r="AAA84" s="5"/>
      <c r="AAB84" s="5"/>
      <c r="AAC84" s="5"/>
      <c r="AAD84" s="5"/>
      <c r="AAE84" s="5"/>
      <c r="AAF84" s="5"/>
      <c r="AAG84" s="5"/>
      <c r="AAH84" s="5"/>
      <c r="AAI84" s="5"/>
      <c r="AAJ84" s="5"/>
      <c r="AAK84" s="5"/>
      <c r="AAL84" s="5"/>
      <c r="AAM84" s="5"/>
      <c r="AAN84" s="5"/>
      <c r="AAO84" s="5"/>
      <c r="AAP84" s="5"/>
      <c r="AAQ84" s="5"/>
      <c r="AAR84" s="5"/>
      <c r="AAS84" s="5"/>
      <c r="AAT84" s="5"/>
      <c r="AAU84" s="5"/>
      <c r="AAV84" s="5"/>
      <c r="AAW84" s="5"/>
      <c r="AAX84" s="5"/>
      <c r="AAY84" s="5"/>
      <c r="AAZ84" s="5"/>
      <c r="ABA84" s="5"/>
      <c r="ABB84" s="5"/>
      <c r="ABC84" s="5"/>
      <c r="ABD84" s="5"/>
      <c r="ABE84" s="5"/>
      <c r="ABF84" s="5"/>
      <c r="ABG84" s="5"/>
      <c r="ABH84" s="5"/>
      <c r="ABI84" s="5"/>
      <c r="ABJ84" s="5"/>
      <c r="ABK84" s="5"/>
      <c r="ABL84" s="5"/>
      <c r="ABM84" s="5"/>
      <c r="ABN84" s="5"/>
      <c r="ABO84" s="5"/>
      <c r="ABP84" s="5"/>
      <c r="ABQ84" s="5"/>
      <c r="ABR84" s="5"/>
      <c r="ABS84" s="5"/>
      <c r="ABT84" s="5"/>
      <c r="ABU84" s="5"/>
      <c r="ABV84" s="5"/>
      <c r="ABW84" s="5"/>
      <c r="ABX84" s="5"/>
      <c r="ABY84" s="5"/>
      <c r="ABZ84" s="5"/>
      <c r="ACA84" s="5"/>
      <c r="ACB84" s="5"/>
      <c r="ACC84" s="5"/>
      <c r="ACD84" s="5"/>
      <c r="ACE84" s="5"/>
      <c r="ACF84" s="5"/>
      <c r="ACG84" s="5"/>
      <c r="ACH84" s="5"/>
      <c r="ACI84" s="5"/>
      <c r="ACJ84" s="5"/>
      <c r="ACK84" s="5"/>
      <c r="ACL84" s="5"/>
      <c r="ACM84" s="5"/>
      <c r="ACN84" s="5"/>
      <c r="ACO84" s="5"/>
      <c r="ACP84" s="5"/>
      <c r="ACQ84" s="5"/>
      <c r="ACR84" s="5"/>
      <c r="ACS84" s="5"/>
      <c r="ACT84" s="5"/>
      <c r="ACU84" s="5"/>
      <c r="ACV84" s="5"/>
      <c r="ACW84" s="5"/>
      <c r="ACX84" s="5"/>
      <c r="ACY84" s="5"/>
      <c r="ACZ84" s="5"/>
      <c r="ADA84" s="5"/>
      <c r="ADB84" s="5"/>
      <c r="ADC84" s="5"/>
      <c r="ADD84" s="5"/>
      <c r="ADE84" s="5"/>
      <c r="ADF84" s="5"/>
      <c r="ADG84" s="5"/>
      <c r="ADH84" s="5"/>
      <c r="ADI84" s="5"/>
      <c r="ADJ84" s="5"/>
      <c r="ADK84" s="5"/>
      <c r="ADL84" s="5"/>
      <c r="ADM84" s="5"/>
      <c r="ADN84" s="5"/>
      <c r="ADO84" s="5"/>
      <c r="ADP84" s="5"/>
      <c r="ADQ84" s="5"/>
      <c r="ADR84" s="5"/>
      <c r="ADS84" s="5"/>
      <c r="ADT84" s="5"/>
      <c r="ADU84" s="5"/>
      <c r="ADV84" s="5"/>
      <c r="ADW84" s="5"/>
      <c r="ADX84" s="5"/>
      <c r="ADY84" s="5"/>
      <c r="ADZ84" s="5"/>
      <c r="AEA84" s="5"/>
      <c r="AEB84" s="5"/>
      <c r="AEC84" s="5"/>
      <c r="AED84" s="5"/>
      <c r="AEE84" s="5"/>
      <c r="AEF84" s="5"/>
      <c r="AEG84" s="5"/>
      <c r="AEH84" s="5"/>
      <c r="AEI84" s="5"/>
      <c r="AEJ84" s="5"/>
      <c r="AEK84" s="5"/>
      <c r="AEL84" s="5"/>
      <c r="AEM84" s="5"/>
      <c r="AEN84" s="5"/>
      <c r="AEO84" s="5"/>
      <c r="AEP84" s="5"/>
      <c r="AEQ84" s="5"/>
      <c r="AER84" s="5"/>
      <c r="AES84" s="5"/>
      <c r="AET84" s="5"/>
      <c r="AEU84" s="5"/>
      <c r="AEV84" s="5"/>
      <c r="AEW84" s="5"/>
      <c r="AEX84" s="5"/>
      <c r="AEY84" s="5"/>
      <c r="AEZ84" s="5"/>
      <c r="AFA84" s="5"/>
      <c r="AFB84" s="5"/>
      <c r="AFC84" s="5"/>
      <c r="AFD84" s="5"/>
      <c r="AFE84" s="5"/>
      <c r="AFF84" s="5"/>
      <c r="AFG84" s="5"/>
      <c r="AFH84" s="5"/>
      <c r="AFI84" s="5"/>
      <c r="AFJ84" s="5"/>
      <c r="AFK84" s="5"/>
      <c r="AFL84" s="5"/>
      <c r="AFM84" s="5"/>
      <c r="AFN84" s="5"/>
      <c r="AFO84" s="5"/>
      <c r="AFP84" s="5"/>
      <c r="AFQ84" s="5"/>
      <c r="AFR84" s="5"/>
      <c r="AFS84" s="5"/>
      <c r="AFT84" s="5"/>
      <c r="AFU84" s="5"/>
      <c r="AFV84" s="5"/>
      <c r="AFW84" s="5"/>
      <c r="AFX84" s="5"/>
      <c r="AFY84" s="5"/>
      <c r="AFZ84" s="5"/>
      <c r="AGA84" s="5"/>
      <c r="AGB84" s="5"/>
      <c r="AGC84" s="5"/>
      <c r="AGD84" s="5"/>
      <c r="AGE84" s="5"/>
      <c r="AGF84" s="5"/>
      <c r="AGG84" s="5"/>
      <c r="AGH84" s="5"/>
      <c r="AGI84" s="5"/>
      <c r="AGJ84" s="5"/>
      <c r="AGK84" s="5"/>
      <c r="AGL84" s="5"/>
      <c r="AGM84" s="5"/>
      <c r="AGN84" s="5"/>
      <c r="AGO84" s="5"/>
      <c r="AGP84" s="5"/>
      <c r="AGQ84" s="5"/>
      <c r="AGR84" s="5"/>
      <c r="AGS84" s="5"/>
      <c r="AGT84" s="5"/>
      <c r="AGU84" s="5"/>
      <c r="AGV84" s="5"/>
      <c r="AGW84" s="5"/>
      <c r="AGX84" s="5"/>
      <c r="AGY84" s="5"/>
      <c r="AGZ84" s="5"/>
      <c r="AHA84" s="5"/>
      <c r="AHB84" s="5"/>
      <c r="AHC84" s="5"/>
      <c r="AHD84" s="5"/>
      <c r="AHE84" s="5"/>
      <c r="AHF84" s="5"/>
      <c r="AHG84" s="5"/>
      <c r="AHH84" s="5"/>
      <c r="AHI84" s="5"/>
      <c r="AHJ84" s="5"/>
      <c r="AHK84" s="5"/>
      <c r="AHL84" s="5"/>
      <c r="AHM84" s="5"/>
      <c r="AHN84" s="5"/>
      <c r="AHO84" s="5"/>
      <c r="AHP84" s="5"/>
      <c r="AHQ84" s="5"/>
      <c r="AHR84" s="5"/>
      <c r="AHS84" s="5"/>
      <c r="AHT84" s="5"/>
      <c r="AHU84" s="5"/>
      <c r="AHV84" s="5"/>
      <c r="AHW84" s="5"/>
      <c r="AHX84" s="5"/>
      <c r="AHY84" s="5"/>
      <c r="AHZ84" s="5"/>
      <c r="AIA84" s="5"/>
      <c r="AIB84" s="5"/>
      <c r="AIC84" s="5"/>
      <c r="AID84" s="5"/>
      <c r="AIE84" s="5"/>
      <c r="AIF84" s="5"/>
      <c r="AIG84" s="5"/>
      <c r="AIH84" s="5"/>
      <c r="AII84" s="5"/>
      <c r="AIJ84" s="5"/>
      <c r="AIK84" s="5"/>
      <c r="AIL84" s="5"/>
      <c r="AIM84" s="5"/>
      <c r="AIN84" s="5"/>
      <c r="AIO84" s="5"/>
      <c r="AIP84" s="5"/>
      <c r="AIQ84" s="5"/>
      <c r="AIR84" s="5"/>
      <c r="AIS84" s="5"/>
      <c r="AIT84" s="5"/>
      <c r="AIU84" s="5"/>
      <c r="AIV84" s="5"/>
      <c r="AIW84" s="5"/>
      <c r="AIX84" s="5"/>
      <c r="AIY84" s="5"/>
      <c r="AIZ84" s="5"/>
      <c r="AJA84" s="5"/>
      <c r="AJB84" s="5"/>
      <c r="AJC84" s="5"/>
      <c r="AJD84" s="5"/>
      <c r="AJE84" s="5"/>
      <c r="AJF84" s="5"/>
      <c r="AJG84" s="5"/>
      <c r="AJH84" s="5"/>
      <c r="AJI84" s="5"/>
      <c r="AJJ84" s="5"/>
      <c r="AJK84" s="5"/>
      <c r="AJL84" s="5"/>
      <c r="AJM84" s="5"/>
      <c r="AJN84" s="5"/>
      <c r="AJO84" s="5"/>
      <c r="AJP84" s="5"/>
      <c r="AJQ84" s="5"/>
      <c r="AJR84" s="5"/>
      <c r="AJS84" s="5"/>
      <c r="AJT84" s="5"/>
      <c r="AJU84" s="5"/>
      <c r="AJV84" s="5"/>
      <c r="AJW84" s="5"/>
      <c r="AJX84" s="5"/>
      <c r="AJY84" s="5"/>
      <c r="AJZ84" s="5"/>
      <c r="AKA84" s="5"/>
      <c r="AKB84" s="5"/>
      <c r="AKC84" s="5"/>
      <c r="AKD84" s="5"/>
      <c r="AKE84" s="5"/>
      <c r="AKF84" s="5"/>
      <c r="AKG84" s="5"/>
      <c r="AKH84" s="5"/>
      <c r="AKI84" s="5"/>
      <c r="AKJ84" s="5"/>
      <c r="AKK84" s="5"/>
      <c r="AKL84" s="5"/>
      <c r="AKM84" s="5"/>
      <c r="AKN84" s="5"/>
      <c r="AKO84" s="5"/>
      <c r="AKP84" s="5"/>
      <c r="AKQ84" s="5"/>
      <c r="AKR84" s="5"/>
      <c r="AKS84" s="5"/>
      <c r="AKT84" s="5"/>
      <c r="AKU84" s="5"/>
      <c r="AKV84" s="5"/>
      <c r="AKW84" s="5"/>
      <c r="AKX84" s="5"/>
      <c r="AKY84" s="5"/>
      <c r="AKZ84" s="5"/>
      <c r="ALA84" s="5"/>
      <c r="ALB84" s="5"/>
      <c r="ALC84" s="5"/>
      <c r="ALD84" s="5"/>
      <c r="ALE84" s="5"/>
      <c r="ALF84" s="5"/>
      <c r="ALG84" s="5"/>
      <c r="ALH84" s="5"/>
      <c r="ALI84" s="5"/>
      <c r="ALJ84" s="5"/>
      <c r="ALK84" s="5"/>
      <c r="ALL84" s="5"/>
      <c r="ALM84" s="5"/>
      <c r="ALN84" s="5"/>
      <c r="ALO84" s="5"/>
      <c r="ALP84" s="5"/>
      <c r="ALQ84" s="5"/>
      <c r="ALR84" s="5"/>
      <c r="ALS84" s="5"/>
      <c r="ALT84" s="5"/>
      <c r="ALU84" s="5"/>
      <c r="ALV84" s="5"/>
      <c r="ALW84" s="5"/>
      <c r="ALX84" s="5"/>
      <c r="ALY84" s="5"/>
      <c r="ALZ84" s="5"/>
      <c r="AMA84" s="5"/>
      <c r="AMB84" s="5"/>
      <c r="AMC84" s="5"/>
      <c r="AMD84" s="5"/>
      <c r="AME84" s="5"/>
      <c r="AMF84" s="5"/>
      <c r="AMG84" s="5"/>
      <c r="AMH84" s="5"/>
      <c r="AMI84" s="5"/>
      <c r="AMJ84" s="5"/>
      <c r="AMK84" s="5"/>
    </row>
    <row r="85" spans="1:1025" ht="39" customHeight="1" x14ac:dyDescent="0.25">
      <c r="A85" s="13">
        <v>1618311</v>
      </c>
      <c r="B85" s="13" t="s">
        <v>67</v>
      </c>
      <c r="C85" s="13" t="s">
        <v>68</v>
      </c>
      <c r="D85" s="9" t="s">
        <v>69</v>
      </c>
      <c r="E85" s="12" t="s">
        <v>102</v>
      </c>
      <c r="F85" s="33" t="s">
        <v>103</v>
      </c>
      <c r="G85" s="3">
        <f>H85+I85</f>
        <v>12300</v>
      </c>
      <c r="H85" s="21">
        <v>0</v>
      </c>
      <c r="I85" s="22">
        <v>12300</v>
      </c>
      <c r="J85" s="21">
        <v>0</v>
      </c>
      <c r="K85" s="23"/>
    </row>
    <row r="86" spans="1:1025" ht="30.75" customHeight="1" x14ac:dyDescent="0.25">
      <c r="A86" s="11" t="s">
        <v>71</v>
      </c>
      <c r="B86" s="11"/>
      <c r="C86" s="11"/>
      <c r="D86" s="18" t="s">
        <v>104</v>
      </c>
      <c r="E86" s="19"/>
      <c r="F86" s="32"/>
      <c r="G86" s="3">
        <f t="shared" ref="G86:J87" si="21">G87</f>
        <v>4025246</v>
      </c>
      <c r="H86" s="3">
        <f t="shared" si="21"/>
        <v>2772606</v>
      </c>
      <c r="I86" s="3">
        <f t="shared" si="21"/>
        <v>1252640</v>
      </c>
      <c r="J86" s="3">
        <f t="shared" si="21"/>
        <v>1252640</v>
      </c>
      <c r="K86" s="27"/>
    </row>
    <row r="87" spans="1:1025" ht="25.5" customHeight="1" x14ac:dyDescent="0.25">
      <c r="A87" s="11" t="s">
        <v>72</v>
      </c>
      <c r="B87" s="11"/>
      <c r="C87" s="11"/>
      <c r="D87" s="18" t="s">
        <v>104</v>
      </c>
      <c r="E87" s="19"/>
      <c r="F87" s="32"/>
      <c r="G87" s="3">
        <f t="shared" si="21"/>
        <v>4025246</v>
      </c>
      <c r="H87" s="3">
        <f t="shared" si="21"/>
        <v>2772606</v>
      </c>
      <c r="I87" s="3">
        <f t="shared" si="21"/>
        <v>1252640</v>
      </c>
      <c r="J87" s="3">
        <f t="shared" si="21"/>
        <v>1252640</v>
      </c>
      <c r="K87" s="23"/>
    </row>
    <row r="88" spans="1:1025" ht="22.5" customHeight="1" x14ac:dyDescent="0.25">
      <c r="A88" s="11"/>
      <c r="B88" s="11">
        <v>9000</v>
      </c>
      <c r="C88" s="11"/>
      <c r="D88" s="18" t="s">
        <v>105</v>
      </c>
      <c r="E88" s="19"/>
      <c r="F88" s="32"/>
      <c r="G88" s="3">
        <f>G91+G89+G101</f>
        <v>4025246</v>
      </c>
      <c r="H88" s="3">
        <f>H91+H89+H101</f>
        <v>2772606</v>
      </c>
      <c r="I88" s="3">
        <f>I91+I89+I101</f>
        <v>1252640</v>
      </c>
      <c r="J88" s="3">
        <f>J91+J89+J101</f>
        <v>1252640</v>
      </c>
      <c r="K88" s="23"/>
    </row>
    <row r="89" spans="1:1025" ht="99" customHeight="1" x14ac:dyDescent="0.25">
      <c r="A89" s="7" t="s">
        <v>143</v>
      </c>
      <c r="B89" s="7" t="s">
        <v>144</v>
      </c>
      <c r="C89" s="7" t="s">
        <v>74</v>
      </c>
      <c r="D89" s="92" t="s">
        <v>142</v>
      </c>
      <c r="E89" s="93"/>
      <c r="F89" s="41"/>
      <c r="G89" s="16">
        <f>G90</f>
        <v>263078</v>
      </c>
      <c r="H89" s="16">
        <f t="shared" ref="H89:J89" si="22">H90</f>
        <v>263078</v>
      </c>
      <c r="I89" s="16">
        <f t="shared" si="22"/>
        <v>0</v>
      </c>
      <c r="J89" s="16">
        <f t="shared" si="22"/>
        <v>0</v>
      </c>
      <c r="K89" s="23"/>
    </row>
    <row r="90" spans="1:1025" ht="76.5" customHeight="1" x14ac:dyDescent="0.25">
      <c r="A90" s="10"/>
      <c r="B90" s="10"/>
      <c r="C90" s="10"/>
      <c r="D90" s="10"/>
      <c r="E90" s="12" t="s">
        <v>98</v>
      </c>
      <c r="F90" s="33" t="s">
        <v>99</v>
      </c>
      <c r="G90" s="3">
        <f t="shared" ref="G90" si="23">H90+I90</f>
        <v>263078</v>
      </c>
      <c r="H90" s="21">
        <v>263078</v>
      </c>
      <c r="I90" s="22">
        <v>0</v>
      </c>
      <c r="J90" s="21">
        <v>0</v>
      </c>
      <c r="K90" s="23"/>
    </row>
    <row r="91" spans="1:1025" ht="30" customHeight="1" x14ac:dyDescent="0.25">
      <c r="A91" s="94">
        <v>3719770</v>
      </c>
      <c r="B91" s="94" t="s">
        <v>73</v>
      </c>
      <c r="C91" s="94" t="s">
        <v>74</v>
      </c>
      <c r="D91" s="95" t="s">
        <v>75</v>
      </c>
      <c r="E91" s="19"/>
      <c r="F91" s="32"/>
      <c r="G91" s="3">
        <f>G92+G97+G98+G99+G100+G96</f>
        <v>2380227</v>
      </c>
      <c r="H91" s="3">
        <f>H92+H97+H98+H99+H100+H96</f>
        <v>1880227</v>
      </c>
      <c r="I91" s="3">
        <f>I92+I97+I98+I99+I100+I96</f>
        <v>500000</v>
      </c>
      <c r="J91" s="3">
        <f>J92+J97+J98+J99+J100+J96</f>
        <v>500000</v>
      </c>
      <c r="K91" s="27"/>
    </row>
    <row r="92" spans="1:1025" ht="54" customHeight="1" x14ac:dyDescent="0.25">
      <c r="A92" s="11"/>
      <c r="B92" s="11"/>
      <c r="C92" s="11"/>
      <c r="D92" s="11"/>
      <c r="E92" s="12" t="str">
        <f>E17</f>
        <v>Програма розвитку охорони здоров’я   Білозірської сільської територіальної громади на 2021-2025 роки (зі змінами)</v>
      </c>
      <c r="F92" s="33" t="str">
        <f>F17</f>
        <v>рішення сільської ради від 22.12.2020 року № 4-23/VIII, зміни від 22.12.2021 № 25-18/VIII, 30.01.2023 №46-4/VIII, 28.02.2023 № 47-3/VIII</v>
      </c>
      <c r="G92" s="3">
        <f>H92+I92</f>
        <v>247689</v>
      </c>
      <c r="H92" s="46">
        <f>147241-H99+150000</f>
        <v>247689</v>
      </c>
      <c r="I92" s="22">
        <v>0</v>
      </c>
      <c r="J92" s="21">
        <v>0</v>
      </c>
      <c r="K92" s="23"/>
    </row>
    <row r="93" spans="1:1025" ht="27.75" customHeight="1" x14ac:dyDescent="0.25">
      <c r="A93" s="134" t="s">
        <v>76</v>
      </c>
      <c r="B93" s="134" t="s">
        <v>11</v>
      </c>
      <c r="C93" s="134" t="s">
        <v>12</v>
      </c>
      <c r="D93" s="134" t="s">
        <v>78</v>
      </c>
      <c r="E93" s="136" t="s">
        <v>79</v>
      </c>
      <c r="F93" s="142" t="s">
        <v>80</v>
      </c>
      <c r="G93" s="134" t="s">
        <v>1</v>
      </c>
      <c r="H93" s="134" t="s">
        <v>10</v>
      </c>
      <c r="I93" s="134" t="s">
        <v>2</v>
      </c>
      <c r="J93" s="134"/>
      <c r="K93" s="23"/>
    </row>
    <row r="94" spans="1:1025" ht="128.25" customHeight="1" x14ac:dyDescent="0.25">
      <c r="A94" s="134"/>
      <c r="B94" s="134"/>
      <c r="C94" s="134"/>
      <c r="D94" s="134"/>
      <c r="E94" s="136"/>
      <c r="F94" s="142"/>
      <c r="G94" s="134"/>
      <c r="H94" s="134"/>
      <c r="I94" s="62" t="s">
        <v>3</v>
      </c>
      <c r="J94" s="13" t="s">
        <v>13</v>
      </c>
      <c r="K94" s="23"/>
    </row>
    <row r="95" spans="1:1025" x14ac:dyDescent="0.25">
      <c r="A95" s="13" t="s">
        <v>4</v>
      </c>
      <c r="B95" s="13" t="s">
        <v>5</v>
      </c>
      <c r="C95" s="13" t="s">
        <v>6</v>
      </c>
      <c r="D95" s="13" t="s">
        <v>7</v>
      </c>
      <c r="E95" s="63" t="s">
        <v>8</v>
      </c>
      <c r="F95" s="31" t="s">
        <v>9</v>
      </c>
      <c r="G95" s="13" t="s">
        <v>81</v>
      </c>
      <c r="H95" s="13" t="s">
        <v>82</v>
      </c>
      <c r="I95" s="62" t="s">
        <v>83</v>
      </c>
      <c r="J95" s="64" t="s">
        <v>84</v>
      </c>
      <c r="K95" s="23"/>
    </row>
    <row r="96" spans="1:1025" ht="129.75" customHeight="1" x14ac:dyDescent="0.25">
      <c r="A96" s="13"/>
      <c r="B96" s="13"/>
      <c r="C96" s="13"/>
      <c r="D96" s="9"/>
      <c r="E96" s="12" t="s">
        <v>146</v>
      </c>
      <c r="F96" s="36" t="s">
        <v>172</v>
      </c>
      <c r="G96" s="3">
        <f>H96+I96</f>
        <v>500000</v>
      </c>
      <c r="H96" s="21">
        <v>0</v>
      </c>
      <c r="I96" s="22">
        <v>500000</v>
      </c>
      <c r="J96" s="21">
        <v>500000</v>
      </c>
      <c r="K96" s="23"/>
    </row>
    <row r="97" spans="1:13" ht="44.25" customHeight="1" x14ac:dyDescent="0.25">
      <c r="A97" s="11"/>
      <c r="B97" s="11"/>
      <c r="C97" s="11"/>
      <c r="D97" s="11"/>
      <c r="E97" s="12" t="s">
        <v>131</v>
      </c>
      <c r="F97" s="33" t="s">
        <v>132</v>
      </c>
      <c r="G97" s="3">
        <f t="shared" ref="G97" si="24">H97+I97</f>
        <v>71562</v>
      </c>
      <c r="H97" s="21">
        <v>71562</v>
      </c>
      <c r="I97" s="22">
        <v>0</v>
      </c>
      <c r="J97" s="21">
        <v>0</v>
      </c>
      <c r="K97" s="23"/>
    </row>
    <row r="98" spans="1:13" ht="45.75" customHeight="1" x14ac:dyDescent="0.25">
      <c r="A98" s="11"/>
      <c r="B98" s="11"/>
      <c r="C98" s="11"/>
      <c r="D98" s="11"/>
      <c r="E98" s="12" t="str">
        <f>E67</f>
        <v>Програма  «Забезпечення пожежної безпеки у Білозірській ТГ на 2021-2025 роки» (зі змінами)</v>
      </c>
      <c r="F98" s="33" t="str">
        <f>F67</f>
        <v>рішення сільської ради від 29.01.2024 року № 65-3/VIII</v>
      </c>
      <c r="G98" s="3">
        <f t="shared" ref="G98" si="25">H98+I98</f>
        <v>1363124</v>
      </c>
      <c r="H98" s="21">
        <v>1363124</v>
      </c>
      <c r="I98" s="22">
        <v>0</v>
      </c>
      <c r="J98" s="21">
        <v>0</v>
      </c>
      <c r="K98" s="23"/>
    </row>
    <row r="99" spans="1:13" ht="36" customHeight="1" x14ac:dyDescent="0.25">
      <c r="A99" s="11"/>
      <c r="B99" s="11"/>
      <c r="C99" s="11"/>
      <c r="D99" s="11"/>
      <c r="E99" s="12" t="s">
        <v>106</v>
      </c>
      <c r="F99" s="33" t="s">
        <v>107</v>
      </c>
      <c r="G99" s="3">
        <f>H99+I99</f>
        <v>49552</v>
      </c>
      <c r="H99" s="46">
        <v>49552</v>
      </c>
      <c r="I99" s="22">
        <v>0</v>
      </c>
      <c r="J99" s="21">
        <v>0</v>
      </c>
      <c r="K99" s="23"/>
    </row>
    <row r="100" spans="1:13" ht="77.25" customHeight="1" x14ac:dyDescent="0.25">
      <c r="A100" s="10"/>
      <c r="B100" s="10"/>
      <c r="C100" s="10"/>
      <c r="D100" s="10"/>
      <c r="E100" s="96" t="s">
        <v>147</v>
      </c>
      <c r="F100" s="42" t="s">
        <v>168</v>
      </c>
      <c r="G100" s="3">
        <f>H100+I100</f>
        <v>148300</v>
      </c>
      <c r="H100" s="46">
        <v>148300</v>
      </c>
      <c r="I100" s="22">
        <v>0</v>
      </c>
      <c r="J100" s="21">
        <v>0</v>
      </c>
      <c r="K100" s="23"/>
    </row>
    <row r="101" spans="1:13" s="24" customFormat="1" ht="38.25" x14ac:dyDescent="0.2">
      <c r="A101" s="75">
        <v>3719800</v>
      </c>
      <c r="B101" s="75">
        <v>9800</v>
      </c>
      <c r="C101" s="97" t="s">
        <v>74</v>
      </c>
      <c r="D101" s="76" t="s">
        <v>154</v>
      </c>
      <c r="E101" s="76"/>
      <c r="F101" s="38"/>
      <c r="G101" s="16">
        <f>SUM(G102:G115)</f>
        <v>1381941</v>
      </c>
      <c r="H101" s="16">
        <f t="shared" ref="H101:J101" si="26">SUM(H102:H115)</f>
        <v>629301</v>
      </c>
      <c r="I101" s="16">
        <f t="shared" si="26"/>
        <v>752640</v>
      </c>
      <c r="J101" s="16">
        <f t="shared" si="26"/>
        <v>752640</v>
      </c>
      <c r="K101" s="23"/>
    </row>
    <row r="102" spans="1:13" s="24" customFormat="1" ht="51" x14ac:dyDescent="0.2">
      <c r="A102" s="75"/>
      <c r="B102" s="75"/>
      <c r="C102" s="97"/>
      <c r="D102" s="76"/>
      <c r="E102" s="76" t="s">
        <v>166</v>
      </c>
      <c r="F102" s="38" t="s">
        <v>170</v>
      </c>
      <c r="G102" s="98">
        <f t="shared" ref="G102" si="27">H102+I102</f>
        <v>500000</v>
      </c>
      <c r="H102" s="16">
        <v>0</v>
      </c>
      <c r="I102" s="99">
        <v>500000</v>
      </c>
      <c r="J102" s="99">
        <f>I102</f>
        <v>500000</v>
      </c>
      <c r="K102" s="23"/>
    </row>
    <row r="103" spans="1:13" s="24" customFormat="1" ht="76.5" x14ac:dyDescent="0.2">
      <c r="A103" s="75"/>
      <c r="B103" s="75"/>
      <c r="C103" s="97"/>
      <c r="D103" s="76"/>
      <c r="E103" s="76" t="s">
        <v>196</v>
      </c>
      <c r="F103" s="38" t="s">
        <v>195</v>
      </c>
      <c r="G103" s="98">
        <f t="shared" ref="G103:G104" si="28">H103+I103</f>
        <v>30000</v>
      </c>
      <c r="H103" s="16">
        <v>30000</v>
      </c>
      <c r="I103" s="99">
        <v>0</v>
      </c>
      <c r="J103" s="99">
        <f>I103</f>
        <v>0</v>
      </c>
      <c r="K103" s="23"/>
    </row>
    <row r="104" spans="1:13" s="106" customFormat="1" ht="47.25" customHeight="1" x14ac:dyDescent="0.2">
      <c r="A104" s="103"/>
      <c r="B104" s="103"/>
      <c r="C104" s="97"/>
      <c r="D104" s="104"/>
      <c r="E104" s="130" t="s">
        <v>100</v>
      </c>
      <c r="F104" s="130" t="s">
        <v>101</v>
      </c>
      <c r="G104" s="98">
        <f t="shared" si="28"/>
        <v>110000</v>
      </c>
      <c r="H104" s="16">
        <v>110000</v>
      </c>
      <c r="I104" s="99">
        <v>0</v>
      </c>
      <c r="J104" s="99">
        <f>I104</f>
        <v>0</v>
      </c>
      <c r="K104" s="105"/>
    </row>
    <row r="105" spans="1:13" s="24" customFormat="1" ht="32.25" customHeight="1" x14ac:dyDescent="0.2">
      <c r="A105" s="75"/>
      <c r="B105" s="75"/>
      <c r="C105" s="97"/>
      <c r="D105" s="76"/>
      <c r="E105" s="100" t="s">
        <v>130</v>
      </c>
      <c r="F105" s="101" t="s">
        <v>192</v>
      </c>
      <c r="G105" s="98">
        <f>H105+I105</f>
        <v>80000</v>
      </c>
      <c r="H105" s="16">
        <v>80000</v>
      </c>
      <c r="I105" s="99">
        <v>0</v>
      </c>
      <c r="J105" s="99">
        <f>I105</f>
        <v>0</v>
      </c>
      <c r="K105" s="23"/>
    </row>
    <row r="106" spans="1:13" s="24" customFormat="1" ht="38.25" x14ac:dyDescent="0.2">
      <c r="A106" s="75"/>
      <c r="B106" s="75"/>
      <c r="C106" s="97"/>
      <c r="D106" s="76"/>
      <c r="E106" s="76" t="s">
        <v>193</v>
      </c>
      <c r="F106" s="38" t="s">
        <v>194</v>
      </c>
      <c r="G106" s="98">
        <f>H106+I106</f>
        <v>200000</v>
      </c>
      <c r="H106" s="16">
        <v>200000</v>
      </c>
      <c r="I106" s="99">
        <v>0</v>
      </c>
      <c r="J106" s="99">
        <f>I106</f>
        <v>0</v>
      </c>
      <c r="K106" s="23"/>
    </row>
    <row r="107" spans="1:13" ht="27.75" customHeight="1" x14ac:dyDescent="0.25">
      <c r="A107" s="134" t="s">
        <v>76</v>
      </c>
      <c r="B107" s="134" t="s">
        <v>11</v>
      </c>
      <c r="C107" s="134" t="s">
        <v>12</v>
      </c>
      <c r="D107" s="134" t="s">
        <v>78</v>
      </c>
      <c r="E107" s="136" t="s">
        <v>79</v>
      </c>
      <c r="F107" s="142" t="s">
        <v>80</v>
      </c>
      <c r="G107" s="134" t="s">
        <v>1</v>
      </c>
      <c r="H107" s="134" t="s">
        <v>10</v>
      </c>
      <c r="I107" s="134" t="s">
        <v>2</v>
      </c>
      <c r="J107" s="134"/>
      <c r="K107" s="23"/>
    </row>
    <row r="108" spans="1:13" ht="128.25" customHeight="1" x14ac:dyDescent="0.25">
      <c r="A108" s="134"/>
      <c r="B108" s="134"/>
      <c r="C108" s="134"/>
      <c r="D108" s="134"/>
      <c r="E108" s="136"/>
      <c r="F108" s="142"/>
      <c r="G108" s="134"/>
      <c r="H108" s="134"/>
      <c r="I108" s="62" t="s">
        <v>3</v>
      </c>
      <c r="J108" s="121" t="s">
        <v>13</v>
      </c>
      <c r="K108" s="23"/>
    </row>
    <row r="109" spans="1:13" x14ac:dyDescent="0.25">
      <c r="A109" s="121" t="s">
        <v>4</v>
      </c>
      <c r="B109" s="121" t="s">
        <v>5</v>
      </c>
      <c r="C109" s="121" t="s">
        <v>6</v>
      </c>
      <c r="D109" s="121" t="s">
        <v>7</v>
      </c>
      <c r="E109" s="122" t="s">
        <v>8</v>
      </c>
      <c r="F109" s="123" t="s">
        <v>9</v>
      </c>
      <c r="G109" s="121" t="s">
        <v>81</v>
      </c>
      <c r="H109" s="121" t="s">
        <v>82</v>
      </c>
      <c r="I109" s="62" t="s">
        <v>83</v>
      </c>
      <c r="J109" s="64" t="s">
        <v>84</v>
      </c>
      <c r="K109" s="23"/>
    </row>
    <row r="110" spans="1:13" s="24" customFormat="1" ht="25.5" x14ac:dyDescent="0.2">
      <c r="A110" s="75"/>
      <c r="B110" s="75"/>
      <c r="C110" s="97"/>
      <c r="D110" s="76"/>
      <c r="E110" s="76" t="s">
        <v>163</v>
      </c>
      <c r="F110" s="38" t="s">
        <v>171</v>
      </c>
      <c r="G110" s="98">
        <f t="shared" ref="G110:G111" si="29">H110+I110</f>
        <v>100000</v>
      </c>
      <c r="H110" s="16">
        <f>50000+50000</f>
        <v>100000</v>
      </c>
      <c r="I110" s="99">
        <v>0</v>
      </c>
      <c r="J110" s="102">
        <v>0</v>
      </c>
      <c r="K110" s="23"/>
    </row>
    <row r="111" spans="1:13" s="24" customFormat="1" ht="51" x14ac:dyDescent="0.2">
      <c r="A111" s="75"/>
      <c r="B111" s="75"/>
      <c r="C111" s="97"/>
      <c r="D111" s="76"/>
      <c r="E111" s="76" t="s">
        <v>217</v>
      </c>
      <c r="F111" s="38" t="s">
        <v>189</v>
      </c>
      <c r="G111" s="98">
        <f t="shared" si="29"/>
        <v>29301</v>
      </c>
      <c r="H111" s="16">
        <v>29301</v>
      </c>
      <c r="I111" s="99">
        <v>0</v>
      </c>
      <c r="J111" s="102">
        <v>0</v>
      </c>
      <c r="K111" s="23"/>
    </row>
    <row r="112" spans="1:13" s="106" customFormat="1" ht="44.25" customHeight="1" x14ac:dyDescent="0.2">
      <c r="A112" s="103"/>
      <c r="B112" s="103"/>
      <c r="C112" s="97"/>
      <c r="D112" s="104"/>
      <c r="E112" s="104" t="s">
        <v>211</v>
      </c>
      <c r="F112" s="43" t="s">
        <v>169</v>
      </c>
      <c r="G112" s="98">
        <f t="shared" ref="G112" si="30">H112+I112</f>
        <v>80000</v>
      </c>
      <c r="H112" s="102">
        <v>80000</v>
      </c>
      <c r="I112" s="99">
        <v>0</v>
      </c>
      <c r="J112" s="102">
        <v>0</v>
      </c>
      <c r="K112" s="105"/>
      <c r="L112" s="106" t="s">
        <v>100</v>
      </c>
      <c r="M112" s="106" t="s">
        <v>101</v>
      </c>
    </row>
    <row r="113" spans="1:15" s="106" customFormat="1" ht="64.5" customHeight="1" x14ac:dyDescent="0.2">
      <c r="A113" s="103"/>
      <c r="B113" s="103"/>
      <c r="C113" s="97"/>
      <c r="D113" s="104"/>
      <c r="E113" s="124" t="s">
        <v>210</v>
      </c>
      <c r="F113" s="43" t="s">
        <v>212</v>
      </c>
      <c r="G113" s="98">
        <f t="shared" ref="G113" si="31">H113+I113</f>
        <v>50000</v>
      </c>
      <c r="H113" s="102">
        <v>0</v>
      </c>
      <c r="I113" s="99">
        <v>50000</v>
      </c>
      <c r="J113" s="102">
        <v>50000</v>
      </c>
      <c r="K113" s="105"/>
    </row>
    <row r="114" spans="1:15" s="106" customFormat="1" ht="73.5" customHeight="1" x14ac:dyDescent="0.2">
      <c r="A114" s="103"/>
      <c r="B114" s="103"/>
      <c r="C114" s="97"/>
      <c r="D114" s="104"/>
      <c r="E114" s="124" t="s">
        <v>214</v>
      </c>
      <c r="F114" s="43" t="s">
        <v>213</v>
      </c>
      <c r="G114" s="98">
        <f t="shared" ref="G114" si="32">H114+I114</f>
        <v>102640</v>
      </c>
      <c r="H114" s="102">
        <v>0</v>
      </c>
      <c r="I114" s="99">
        <v>102640</v>
      </c>
      <c r="J114" s="102">
        <v>102640</v>
      </c>
      <c r="K114" s="105"/>
    </row>
    <row r="115" spans="1:15" s="106" customFormat="1" ht="55.5" customHeight="1" x14ac:dyDescent="0.2">
      <c r="A115" s="103"/>
      <c r="B115" s="103"/>
      <c r="C115" s="97"/>
      <c r="D115" s="104"/>
      <c r="E115" s="132" t="s">
        <v>220</v>
      </c>
      <c r="F115" s="131" t="s">
        <v>221</v>
      </c>
      <c r="G115" s="98">
        <f t="shared" ref="G115" si="33">H115+I115</f>
        <v>100000</v>
      </c>
      <c r="H115" s="102">
        <v>0</v>
      </c>
      <c r="I115" s="99">
        <v>100000</v>
      </c>
      <c r="J115" s="102">
        <v>100000</v>
      </c>
      <c r="K115" s="105"/>
    </row>
    <row r="116" spans="1:15" x14ac:dyDescent="0.25">
      <c r="A116" s="11" t="s">
        <v>108</v>
      </c>
      <c r="B116" s="11" t="s">
        <v>108</v>
      </c>
      <c r="C116" s="11" t="s">
        <v>108</v>
      </c>
      <c r="D116" s="18" t="s">
        <v>77</v>
      </c>
      <c r="E116" s="19" t="s">
        <v>108</v>
      </c>
      <c r="F116" s="32" t="s">
        <v>108</v>
      </c>
      <c r="G116" s="3">
        <f>G86+G12+G73</f>
        <v>21792878.000000004</v>
      </c>
      <c r="H116" s="3">
        <f>H86+H12+H73</f>
        <v>16088250</v>
      </c>
      <c r="I116" s="3">
        <f>I86+I12+I73</f>
        <v>5704628</v>
      </c>
      <c r="J116" s="3">
        <f>J86+J12+J73</f>
        <v>5692328</v>
      </c>
      <c r="K116" s="27">
        <f>I116-J116</f>
        <v>12300</v>
      </c>
    </row>
    <row r="117" spans="1:15" s="61" customFormat="1" x14ac:dyDescent="0.25">
      <c r="A117" s="107"/>
      <c r="B117" s="107"/>
      <c r="C117" s="107"/>
      <c r="D117" s="107"/>
      <c r="E117" s="108"/>
      <c r="F117" s="44"/>
      <c r="G117" s="109"/>
      <c r="H117" s="109"/>
      <c r="I117" s="109"/>
      <c r="J117" s="109"/>
    </row>
    <row r="118" spans="1:15" s="61" customFormat="1" x14ac:dyDescent="0.25">
      <c r="A118" s="107"/>
      <c r="B118" s="107"/>
      <c r="C118" s="107"/>
      <c r="D118" s="107"/>
      <c r="E118" s="108"/>
      <c r="F118" s="44"/>
      <c r="G118" s="107"/>
      <c r="H118" s="107"/>
      <c r="I118" s="107"/>
      <c r="J118" s="107"/>
      <c r="K118" s="107"/>
    </row>
    <row r="119" spans="1:15" s="110" customFormat="1" ht="30.75" customHeight="1" x14ac:dyDescent="0.3">
      <c r="D119" s="110" t="s">
        <v>179</v>
      </c>
      <c r="E119" s="111"/>
      <c r="F119" s="45"/>
      <c r="G119" s="110" t="s">
        <v>180</v>
      </c>
    </row>
    <row r="122" spans="1:15" x14ac:dyDescent="0.25">
      <c r="G122" s="112"/>
    </row>
    <row r="125" spans="1:15" x14ac:dyDescent="0.25">
      <c r="G125" s="114"/>
      <c r="H125" s="114"/>
      <c r="I125" s="114"/>
      <c r="J125" s="114"/>
    </row>
    <row r="126" spans="1:15" x14ac:dyDescent="0.25">
      <c r="G126" s="112"/>
      <c r="H126" s="112"/>
      <c r="I126" s="112"/>
      <c r="J126" s="112"/>
    </row>
    <row r="128" spans="1:15" x14ac:dyDescent="0.25">
      <c r="O128" s="24" t="s">
        <v>222</v>
      </c>
    </row>
  </sheetData>
  <mergeCells count="79">
    <mergeCell ref="F107:F108"/>
    <mergeCell ref="G107:G108"/>
    <mergeCell ref="H107:H108"/>
    <mergeCell ref="I107:J107"/>
    <mergeCell ref="A107:A108"/>
    <mergeCell ref="B107:B108"/>
    <mergeCell ref="C107:C108"/>
    <mergeCell ref="D107:D108"/>
    <mergeCell ref="E107:E108"/>
    <mergeCell ref="A93:A94"/>
    <mergeCell ref="B93:B94"/>
    <mergeCell ref="C93:C94"/>
    <mergeCell ref="D93:D94"/>
    <mergeCell ref="E93:E94"/>
    <mergeCell ref="F93:F94"/>
    <mergeCell ref="G93:G94"/>
    <mergeCell ref="H93:H94"/>
    <mergeCell ref="I93:J93"/>
    <mergeCell ref="F57:F58"/>
    <mergeCell ref="G57:G58"/>
    <mergeCell ref="H57:H58"/>
    <mergeCell ref="I57:J57"/>
    <mergeCell ref="F75:F76"/>
    <mergeCell ref="G75:G76"/>
    <mergeCell ref="H75:H76"/>
    <mergeCell ref="I75:J75"/>
    <mergeCell ref="A75:A76"/>
    <mergeCell ref="B75:B76"/>
    <mergeCell ref="C75:C76"/>
    <mergeCell ref="D75:D76"/>
    <mergeCell ref="E75:E76"/>
    <mergeCell ref="I43:J43"/>
    <mergeCell ref="A57:A58"/>
    <mergeCell ref="B57:B58"/>
    <mergeCell ref="C57:C58"/>
    <mergeCell ref="D57:D58"/>
    <mergeCell ref="E57:E58"/>
    <mergeCell ref="A43:A44"/>
    <mergeCell ref="B43:B44"/>
    <mergeCell ref="C43:C44"/>
    <mergeCell ref="D43:D44"/>
    <mergeCell ref="E43:E44"/>
    <mergeCell ref="G33:G34"/>
    <mergeCell ref="H33:H34"/>
    <mergeCell ref="F43:F44"/>
    <mergeCell ref="G43:G44"/>
    <mergeCell ref="H43:H44"/>
    <mergeCell ref="F22:F23"/>
    <mergeCell ref="G22:G23"/>
    <mergeCell ref="H22:H23"/>
    <mergeCell ref="I22:J22"/>
    <mergeCell ref="A33:A34"/>
    <mergeCell ref="B33:B34"/>
    <mergeCell ref="C33:C34"/>
    <mergeCell ref="A22:A23"/>
    <mergeCell ref="B22:B23"/>
    <mergeCell ref="C22:C23"/>
    <mergeCell ref="D22:D23"/>
    <mergeCell ref="E22:E23"/>
    <mergeCell ref="I33:J33"/>
    <mergeCell ref="D33:D34"/>
    <mergeCell ref="E33:E34"/>
    <mergeCell ref="F33:F34"/>
    <mergeCell ref="I1:J1"/>
    <mergeCell ref="F2:J2"/>
    <mergeCell ref="F3:J3"/>
    <mergeCell ref="B5:K5"/>
    <mergeCell ref="B7:E7"/>
    <mergeCell ref="G4:J4"/>
    <mergeCell ref="A9:A10"/>
    <mergeCell ref="B9:B10"/>
    <mergeCell ref="C9:C10"/>
    <mergeCell ref="D9:D10"/>
    <mergeCell ref="E9:E10"/>
    <mergeCell ref="F9:F10"/>
    <mergeCell ref="G9:G10"/>
    <mergeCell ref="H9:H10"/>
    <mergeCell ref="I9:J9"/>
    <mergeCell ref="B8:E8"/>
  </mergeCells>
  <pageMargins left="0.7" right="0.7" top="0.75" bottom="0.75" header="0.51180555555555496" footer="0.51180555555555496"/>
  <pageSetup paperSize="9" scale="60" firstPageNumber="0" orientation="landscape" r:id="rId1"/>
  <rowBreaks count="7" manualBreakCount="7">
    <brk id="21" max="9" man="1"/>
    <brk id="32" max="9" man="1"/>
    <brk id="42" max="9" man="1"/>
    <brk id="56" max="9" man="1"/>
    <brk id="74" max="9" man="1"/>
    <brk id="92" max="9" man="1"/>
    <brk id="106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102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 6</vt:lpstr>
      <vt:lpstr>'додаток 6'!Область_печати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Silenko.O</dc:creator>
  <cp:lastModifiedBy>user</cp:lastModifiedBy>
  <cp:revision>11</cp:revision>
  <cp:lastPrinted>2024-12-16T08:04:43Z</cp:lastPrinted>
  <dcterms:created xsi:type="dcterms:W3CDTF">2006-09-16T00:00:00Z</dcterms:created>
  <dcterms:modified xsi:type="dcterms:W3CDTF">2024-12-16T08:06:24Z</dcterms:modified>
  <dc:language>uk-UA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