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45" windowHeight="11640" tabRatio="500"/>
  </bookViews>
  <sheets>
    <sheet name="додаток 5" sheetId="6" r:id="rId1"/>
    <sheet name="Лист2" sheetId="8" r:id="rId2"/>
  </sheets>
  <definedNames>
    <definedName name="_xlnm.Print_Area" localSheetId="0">'додаток 5'!$A$1:$J$88</definedName>
  </definedNames>
  <calcPr calcId="145621"/>
</workbook>
</file>

<file path=xl/calcChain.xml><?xml version="1.0" encoding="utf-8"?>
<calcChain xmlns="http://schemas.openxmlformats.org/spreadsheetml/2006/main">
  <c r="H28" i="6" l="1"/>
  <c r="H44" i="6" l="1"/>
  <c r="I35" i="6" l="1"/>
  <c r="J35" i="6"/>
  <c r="H35" i="6"/>
  <c r="G37" i="6"/>
  <c r="F81" i="6" l="1"/>
  <c r="E81" i="6"/>
  <c r="H16" i="6" l="1"/>
  <c r="H29" i="6"/>
  <c r="H36" i="6"/>
  <c r="G69" i="6"/>
  <c r="H83" i="6"/>
  <c r="G82" i="6"/>
  <c r="I45" i="6"/>
  <c r="H45" i="6"/>
  <c r="G46" i="6"/>
  <c r="G50" i="6"/>
  <c r="J50" i="6"/>
  <c r="F50" i="6"/>
  <c r="E50" i="6"/>
  <c r="F46" i="6"/>
  <c r="E46" i="6"/>
  <c r="H25" i="6"/>
  <c r="G26" i="6"/>
  <c r="G45" i="6" l="1"/>
  <c r="F63" i="6"/>
  <c r="E63" i="6" l="1"/>
  <c r="F62" i="6" l="1"/>
  <c r="E62" i="6"/>
  <c r="E19" i="6"/>
  <c r="E23" i="6" s="1"/>
  <c r="E25" i="6" s="1"/>
  <c r="E28" i="6" s="1"/>
  <c r="E17" i="6"/>
  <c r="F17" i="6"/>
  <c r="H62" i="6" l="1"/>
  <c r="H61" i="6" s="1"/>
  <c r="G55" i="6"/>
  <c r="I53" i="6"/>
  <c r="J53" i="6"/>
  <c r="H54" i="6"/>
  <c r="G54" i="6" s="1"/>
  <c r="J43" i="6"/>
  <c r="I43" i="6"/>
  <c r="G43" i="6" s="1"/>
  <c r="H53" i="6" l="1"/>
  <c r="H41" i="6"/>
  <c r="H24" i="6"/>
  <c r="G53" i="6" l="1"/>
  <c r="G68" i="6" l="1"/>
  <c r="G84" i="6" l="1"/>
  <c r="G83" i="6"/>
  <c r="G81" i="6"/>
  <c r="H79" i="6"/>
  <c r="G80" i="6" l="1"/>
  <c r="J79" i="6"/>
  <c r="I79" i="6"/>
  <c r="G79" i="6" s="1"/>
  <c r="H42" i="6" l="1"/>
  <c r="H38" i="6"/>
  <c r="G30" i="6"/>
  <c r="H27" i="6" l="1"/>
  <c r="H17" i="6"/>
  <c r="F19" i="6" l="1"/>
  <c r="F23" i="6" l="1"/>
  <c r="F25" i="6" s="1"/>
  <c r="G18" i="6"/>
  <c r="F28" i="6" l="1"/>
  <c r="J52" i="6"/>
  <c r="G52" i="6"/>
  <c r="G78" i="6" l="1"/>
  <c r="G77" i="6"/>
  <c r="G76" i="6"/>
  <c r="G75" i="6"/>
  <c r="G74" i="6"/>
  <c r="G73" i="6"/>
  <c r="G72" i="6"/>
  <c r="J71" i="6"/>
  <c r="I71" i="6"/>
  <c r="H71" i="6"/>
  <c r="G70" i="6"/>
  <c r="G64" i="6"/>
  <c r="G63" i="6"/>
  <c r="G62" i="6"/>
  <c r="J61" i="6"/>
  <c r="J59" i="6" s="1"/>
  <c r="I61" i="6"/>
  <c r="H59" i="6"/>
  <c r="G60" i="6"/>
  <c r="G56" i="6"/>
  <c r="G51" i="6"/>
  <c r="J46" i="6"/>
  <c r="J45" i="6" s="1"/>
  <c r="G44" i="6"/>
  <c r="G42" i="6"/>
  <c r="G41" i="6"/>
  <c r="G40" i="6"/>
  <c r="J39" i="6"/>
  <c r="I39" i="6"/>
  <c r="H39" i="6"/>
  <c r="G38" i="6"/>
  <c r="G36" i="6"/>
  <c r="I14" i="6"/>
  <c r="G31" i="6"/>
  <c r="G29" i="6"/>
  <c r="G28" i="6"/>
  <c r="G27" i="6"/>
  <c r="G25" i="6"/>
  <c r="G24" i="6"/>
  <c r="G23" i="6"/>
  <c r="G19" i="6"/>
  <c r="G17" i="6"/>
  <c r="G16" i="6"/>
  <c r="G15" i="6"/>
  <c r="J14" i="6" l="1"/>
  <c r="J13" i="6" s="1"/>
  <c r="I13" i="6"/>
  <c r="I59" i="6"/>
  <c r="I58" i="6" s="1"/>
  <c r="I57" i="6" s="1"/>
  <c r="G61" i="6"/>
  <c r="G59" i="6" s="1"/>
  <c r="H58" i="6"/>
  <c r="H57" i="6" s="1"/>
  <c r="J58" i="6"/>
  <c r="J57" i="6" s="1"/>
  <c r="H14" i="6"/>
  <c r="G71" i="6"/>
  <c r="G39" i="6"/>
  <c r="I85" i="6" l="1"/>
  <c r="J85" i="6"/>
  <c r="G35" i="6"/>
  <c r="G58" i="6"/>
  <c r="G57" i="6" s="1"/>
  <c r="H13" i="6"/>
  <c r="H85" i="6" s="1"/>
  <c r="H95" i="6" s="1"/>
  <c r="G14" i="6"/>
  <c r="G13" i="6" s="1"/>
  <c r="K85" i="6" l="1"/>
  <c r="G85" i="6"/>
</calcChain>
</file>

<file path=xl/sharedStrings.xml><?xml version="1.0" encoding="utf-8"?>
<sst xmlns="http://schemas.openxmlformats.org/spreadsheetml/2006/main" count="305" uniqueCount="194">
  <si>
    <t>(код бюджету)</t>
  </si>
  <si>
    <t>Усього</t>
  </si>
  <si>
    <t>Спеціальний фонд</t>
  </si>
  <si>
    <t>усього</t>
  </si>
  <si>
    <t>1</t>
  </si>
  <si>
    <t>2</t>
  </si>
  <si>
    <t>3</t>
  </si>
  <si>
    <t>4</t>
  </si>
  <si>
    <t>5</t>
  </si>
  <si>
    <t>6</t>
  </si>
  <si>
    <t>Загальний фонд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</si>
  <si>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</si>
  <si>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</si>
  <si>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у тому числі бюджет розвитку</t>
  </si>
  <si>
    <t>0200000</t>
  </si>
  <si>
    <t>Виконавчий комітет Білозірської сільської ради</t>
  </si>
  <si>
    <t>0210000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</si>
  <si>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</si>
  <si>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</si>
  <si>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</si>
  <si>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</si>
  <si>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</si>
  <si>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</si>
  <si>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</si>
  <si>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</si>
  <si>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</si>
  <si>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</si>
  <si>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</si>
  <si>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</si>
  <si>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</si>
  <si>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</si>
  <si>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</si>
  <si>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</si>
  <si>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0213090</t>
  </si>
  <si>
    <t>Видатки на поховання учасників бойових дій та осіб з інвалідністю внаслідок війни</t>
  </si>
  <si>
    <t>0213160</t>
  </si>
  <si>
    <t>3160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</si>
  <si>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</si>
  <si>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</si>
  <si>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</si>
  <si>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</si>
  <si>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</si>
  <si>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0214082</t>
  </si>
  <si>
    <t>0829</t>
  </si>
  <si>
    <t>Інші заходи в галузі культури і мистецтва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</si>
  <si>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</si>
  <si>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</si>
  <si>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</si>
  <si>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</si>
  <si>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</si>
  <si>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</si>
  <si>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</si>
  <si>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</si>
  <si>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</si>
  <si>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</si>
  <si>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</si>
  <si>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</si>
  <si>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</si>
  <si>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0217461</t>
  </si>
  <si>
    <t>7461</t>
  </si>
  <si>
    <t>0456</t>
  </si>
  <si>
    <t>0218230</t>
  </si>
  <si>
    <t>8230</t>
  </si>
  <si>
    <t>0380</t>
  </si>
  <si>
    <t>Інші заходи громадського порядку та безпеки</t>
  </si>
  <si>
    <t>0218311</t>
  </si>
  <si>
    <t>8311</t>
  </si>
  <si>
    <t>0511</t>
  </si>
  <si>
    <t>Охорона та раціональне використання природних ресурсів</t>
  </si>
  <si>
    <t>0133</t>
  </si>
  <si>
    <t>3700000</t>
  </si>
  <si>
    <t>3710000</t>
  </si>
  <si>
    <t>9770</t>
  </si>
  <si>
    <t>0180</t>
  </si>
  <si>
    <t>Інші субвенції з місцевого бюджету</t>
  </si>
  <si>
    <t>Секретар сільської ради</t>
  </si>
  <si>
    <t>Код Програмної класифікації видатків та кредитування місцевого бюджету</t>
  </si>
  <si>
    <t>УСЬОГО</t>
  </si>
  <si>
    <t>Розподіл витрат місцевого бюджету на реалізацію місцевих/регіональних програм у 2023 році</t>
  </si>
  <si>
    <t>гривень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</si>
  <si>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</si>
  <si>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</si>
  <si>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</si>
  <si>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7</t>
  </si>
  <si>
    <t>8</t>
  </si>
  <si>
    <t>9</t>
  </si>
  <si>
    <t>10</t>
  </si>
  <si>
    <t>0210180</t>
  </si>
  <si>
    <t>Інша діяльність у сфері державного управління</t>
  </si>
  <si>
    <t>Програма для затвердження виконання виконавчим комітетом Білозірської сільської ради рішень суду та пов'язаних із ними стягнень на 2022-2025 роки</t>
  </si>
  <si>
    <t>2111</t>
  </si>
  <si>
    <t>2152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</si>
  <si>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</si>
  <si>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3242</t>
  </si>
  <si>
    <t>4082</t>
  </si>
  <si>
    <t>5062</t>
  </si>
  <si>
    <t>Програма розвитку фізичної культури і спорту Білозірської сільської територіальної громади  на 2021-2025 роки</t>
  </si>
  <si>
    <t xml:space="preserve"> рішення сільської ради від 22.12.2020 року № 4-34/VIII</t>
  </si>
  <si>
    <t xml:space="preserve">Програми «Розвиток та фінансова підтримка комунального підприємства Ірдинське Білозірської сільської ради на 2023 рік».
</t>
  </si>
  <si>
    <t>Програма «Розвиток та фінансова підтримка комунального підприємства  Білозірської сільської ради на 2023  рік»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</si>
  <si>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</si>
  <si>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</si>
  <si>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</si>
  <si>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</si>
  <si>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Здійснення  заходів із землеустрою</t>
  </si>
  <si>
    <t>Програма  «Розвиток земельних відносин  на території
Білозірської сільської ради на 2022-2026 роки"</t>
  </si>
  <si>
    <t xml:space="preserve"> рішення сільської ради від 08.02.2022 року № 28-51/VIII</t>
  </si>
  <si>
    <t>Утримання та розвиток автомобільних доріг  та дорожньої інфраструктури за рахунок коштів місцевого бюджету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</si>
  <si>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</si>
  <si>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</si>
  <si>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Членські внески до асоціацій органів місцевого самоврядування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</si>
  <si>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</si>
  <si>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</si>
  <si>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Програма «Екологія 2021-2025».</t>
  </si>
  <si>
    <t xml:space="preserve"> рішення сільської ради від 22.12.2020 року № 4-27/VIII</t>
  </si>
  <si>
    <t>Фінансовий відділ Білозірської сільської ради</t>
  </si>
  <si>
    <t>МІЖБЮДЖЕТНІ ТРАНСФЕРТИ</t>
  </si>
  <si>
    <t>Про затвердження Плану соціально-економічного розвитку Білозірської сільської територіальної громади  на 2022 рік.</t>
  </si>
  <si>
    <t xml:space="preserve"> рішення сільської ради від 22.12.2021 року № 25-2/VIII</t>
  </si>
  <si>
    <t>Програма «Призовна діяльність» на 2021-2025 рік.</t>
  </si>
  <si>
    <t xml:space="preserve"> рішення сільської ради від 22.12.2020 року № 4-29/VIII</t>
  </si>
  <si>
    <t>Субвенція з місцевого бюджету державному бюджету на виконання програм соціально-економічного розвитку регіонів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</si>
  <si>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</t>
  </si>
  <si>
    <t xml:space="preserve"> рішення сільської ради від 08.02. 2022 року №28-55/VІІІ</t>
  </si>
  <si>
    <t>Програма "Підтримка  діяльності органів виконавчої влади на 2021-2024 роки»програми  «Підтримка  діяльності органів виконавчої влади на 2021-2024 роки»</t>
  </si>
  <si>
    <t xml:space="preserve">рішення сесії   від 29 жовтня 2021 року № 21-2/VІІІ  </t>
  </si>
  <si>
    <t>Програма Білозірської сільської територіальної громади" Про підтримку Черкаського батальйону територіальної оборони в/ч А 7324" на 2022-2025 роки</t>
  </si>
  <si>
    <t>рішення сесії від 22 грудня 2021 № 25-24/VIII</t>
  </si>
  <si>
    <t xml:space="preserve">Програма забезпечення безперебійного функціонування системи казначейського обслуговування в Черкаській області на 2022 рік </t>
  </si>
  <si>
    <t>рішення сесії від 08 лютого  2022 року  № 28- 3 /VIII</t>
  </si>
  <si>
    <t xml:space="preserve">Програм  протидії тероризму на території Білозірської сільської територіальної громади на 2021-2025 роки
</t>
  </si>
  <si>
    <t xml:space="preserve">рішення сесії від  24 лютого 2021 року №8-20/VІІІ 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</si>
  <si>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</si>
  <si>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Про затвердження цільової Програми підтримки Збройних Сил України в 2022 році</t>
  </si>
  <si>
    <t>рішення виконавчого комітету від 05.04.2022 № 35</t>
  </si>
  <si>
    <t>X</t>
  </si>
  <si>
    <t xml:space="preserve">Тетяна   ДІБРОВА </t>
  </si>
  <si>
    <t>0218130</t>
  </si>
  <si>
    <t>8130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</si>
  <si>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</si>
  <si>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</si>
  <si>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</si>
  <si>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</si>
  <si>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медогляд</t>
  </si>
  <si>
    <t>0320</t>
  </si>
  <si>
    <t>Забезпечення діяльності місцевої та добровільної пожежної охорони</t>
  </si>
  <si>
    <t>до  рішення Білозірської сільської  ради  "Про бюджет Білозірської сільської  територіальної громади на 2023 рік" (23501000000)  від 22.12.2022 № 45-45/VIII</t>
  </si>
  <si>
    <t>рішення сільської ради від 22.12.2022 року № 45-16/VIII</t>
  </si>
  <si>
    <t xml:space="preserve">рішення сільської ради від 22.12.2022 року № 45-17/VIII </t>
  </si>
  <si>
    <t>Комплексна програма розвитку надання соціальних послуг КЗ «ЦНСП Білозірської сільської ради» на 2023 рік»</t>
  </si>
  <si>
    <t>0215061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</si>
  <si>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</si>
  <si>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зсу</t>
  </si>
  <si>
    <t>0490</t>
  </si>
  <si>
    <t>Програма розвитку охорони здоров’я   Білозірської сільської територіальної громади на 2021-2025 роки (зі зсінами)</t>
  </si>
  <si>
    <t>Комплекснаї програма «Турбота» Білозірської територіальної громади на 2021-2025 роки (зі змінами)</t>
  </si>
  <si>
    <t xml:space="preserve"> рішення сільської ради від 22.12.2020.№ 4-36/VIII, зміни від 24.02.2021.№8-18/VІІI 30.11.2021.№ 23-7/VІІI, 22.12.2021.№ 25-25/VІІI 22.12.2022.№ 45-13/ VIII,    рішення ВК 08.08.2022 №107
</t>
  </si>
  <si>
    <t>Комплексна програма розвитку галузі культури Білозірської сільської територіальної громади  на 2021-2025 роки» зі змінаим</t>
  </si>
  <si>
    <t>Комплексної програми розвитку освіти  Білозірської сільської територіальної громади на 2021-2025 роки зі змінами</t>
  </si>
  <si>
    <t xml:space="preserve"> рішення сільської ради від 22.12.2020 року № 4-32/VIII, зміни від 22.12.2022 № 45-13/ VIII</t>
  </si>
  <si>
    <t xml:space="preserve"> рішення сільської ради від 22.12.2020 року № 4-20/VIII, зміни від 28.02.2023 № 47-1/VIII</t>
  </si>
  <si>
    <t xml:space="preserve">рішення сільської ради від 22.12.2020 № 4-18/VIII,  зміни  від   22.12.2022 року № 45-21/VIII 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</si>
  <si>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 (зі змінами)</t>
  </si>
  <si>
    <t>Програми  «Забезпечення пожежної безпеки у Білозірській ТГ на 2021-2025 роки» (зі змінами)</t>
  </si>
  <si>
    <t>Програма «Членські внески на 2021-2025 роки» (зі змінами)</t>
  </si>
  <si>
    <t>Про затвердження цільової Програми підтримки Збройних Сил України в 2023-2025 роках (зі змінами)</t>
  </si>
  <si>
    <t xml:space="preserve"> Рішення сесії від 22.12.2022 року  №  45-19/VIII, зміни від 28.02.2023 </t>
  </si>
  <si>
    <t>ренгенолог 106000</t>
  </si>
  <si>
    <t>рішення сільської ради від 22.12.2020 року № 4-23/VIII, зміни від 22.12.2021 № 25-18/VIII, 30.01.2023 №46-4/VIII, 28.02.2023 № 47-3/VIII</t>
  </si>
  <si>
    <t>0213210</t>
  </si>
  <si>
    <t>Організація та проведення громадських робіт</t>
  </si>
  <si>
    <t>150 рда</t>
  </si>
  <si>
    <t>50 ода</t>
  </si>
  <si>
    <t>0217670</t>
  </si>
  <si>
    <t>7670</t>
  </si>
  <si>
    <t>Внески до статутного капіталу суб’єктів господарювання</t>
  </si>
  <si>
    <t>Програма «Виділення фінансової допомоги громадам, що зазнали руйнувань та ушкоджень внаслідок російської агресії на 2023 рік»</t>
  </si>
  <si>
    <t xml:space="preserve"> рішення сільської ради від 28.02.2023 року № 47-2/VIII</t>
  </si>
  <si>
    <t xml:space="preserve">Програми Білозірської сільської територіальної
громади «Про підтримку Черкаського батальйону територіальної 
оборони в/ч А7324» на 2022- 2025 роки»
</t>
  </si>
  <si>
    <t xml:space="preserve">рішення  виконавчого комітету Білозірської сільської ради 
02.09.2022 року № 106
</t>
  </si>
  <si>
    <t>рішення сесії   від 29 жовтня 2021 року № 21-2/VІІІ, зміни від 29.03.2023 № 48-5/VІІІ</t>
  </si>
  <si>
    <r>
      <t xml:space="preserve"> рішення сільської ради від 22.12.2020 року № 4-30/VIII, </t>
    </r>
    <r>
      <rPr>
        <sz val="10"/>
        <color rgb="FFFF0000"/>
        <rFont val="Times New Roman"/>
        <family val="1"/>
        <charset val="204"/>
      </rPr>
      <t>зміни</t>
    </r>
    <r>
      <rPr>
        <sz val="10"/>
        <rFont val="Times New Roman"/>
        <family val="1"/>
        <charset val="204"/>
      </rPr>
      <t xml:space="preserve"> від 16.04.2021.№11-2/VІІІ, від 29.03.2023 № 48-4/VІІІ</t>
    </r>
  </si>
  <si>
    <t>Програма «Безоплатне поховання померлих (загиблих) військовослужбовців під час проходження військової служби на 2022-2023 роки»  зі змінами</t>
  </si>
  <si>
    <t>рішення сесії від  12.10.2022 р.№ 40-1/VIII, зміни від 29.03.2023 № 48-3/VІІІ</t>
  </si>
  <si>
    <t xml:space="preserve">Про програму організації та фінансування у 2023 році громадських робіт
</t>
  </si>
  <si>
    <t xml:space="preserve"> рішення сільської ради  від 22.12.2022 року № 45-18VІІІ</t>
  </si>
  <si>
    <t xml:space="preserve"> рішення сільської ради  від 22.12.2022 року № 45-24/VІІІ</t>
  </si>
  <si>
    <t>рішення сільської ради від 22.12.2021 № 25-22/VIII</t>
  </si>
  <si>
    <t xml:space="preserve"> рішення сільської ради від 08.02.2022 № № 28-55/VIII, зміни від 13.12.2022 року №  44-2/VIII</t>
  </si>
  <si>
    <t>Програма "Підтримка  діяльності органів виконавчої влади на 2021-2024 роки» (зі змінами)</t>
  </si>
  <si>
    <t xml:space="preserve">Рішення сільської ради  від 22.12.2022 року  №  45-15/ VIII </t>
  </si>
  <si>
    <t xml:space="preserve">Програма  підтримки самозабезпечення Білозірської сільської територіальної громади  харчовими продуктами  на 2023-2024 роки  «Сади Перемоги» 
</t>
  </si>
  <si>
    <t>Додаток 6</t>
  </si>
  <si>
    <t>(в редакції рішення сесії  від 08.05.2023 р.№ 50-1/VIII)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</si>
</sst>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5" fillId="0" borderId="0" xfId="0" applyFont="1" applyAlignment="1" applyProtection="1"/>
    <xf numFmtId="0" fontId="5" fillId="0" borderId="0" xfId="0" applyFont="1"/>
    <xf numFmtId="0" fontId="8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/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 wrapText="1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/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4" fontId="8" fillId="0" borderId="3" xfId="0" applyNumberFormat="1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left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2" borderId="3" xfId="0" applyNumberFormat="1" applyFont="1" applyFill="1" applyBorder="1" applyAlignment="1" applyProtection="1">
      <alignment horizontal="right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4" fontId="5" fillId="0" borderId="0" xfId="0" applyNumberFormat="1" applyFont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/>
    <xf numFmtId="0" fontId="7" fillId="0" borderId="0" xfId="0" applyFont="1" applyAlignment="1" applyProtection="1"/>
    <xf numFmtId="0" fontId="7" fillId="0" borderId="0" xfId="0" applyFont="1" applyAlignment="1" applyProtection="1">
      <alignment wrapText="1"/>
    </xf>
    <xf numFmtId="0" fontId="6" fillId="0" borderId="0" xfId="0" applyFont="1"/>
    <xf numFmtId="0" fontId="10" fillId="0" borderId="0" xfId="0" applyFont="1" applyAlignment="1" applyProtection="1"/>
    <xf numFmtId="0" fontId="6" fillId="0" borderId="0" xfId="0" applyFont="1" applyAlignment="1">
      <alignment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0" xfId="0"/>
    <xf numFmtId="0" fontId="5" fillId="3" borderId="1" xfId="0" applyFont="1" applyFill="1" applyBorder="1" applyAlignment="1" applyProtection="1">
      <alignment horizontal="left" vertical="center" wrapText="1"/>
    </xf>
    <xf numFmtId="49" fontId="5" fillId="3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4" fontId="5" fillId="3" borderId="1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Border="1" applyAlignment="1" applyProtection="1">
      <alignment horizontal="left" vertical="top" wrapText="1"/>
    </xf>
    <xf numFmtId="0" fontId="5" fillId="3" borderId="0" xfId="0" applyFont="1" applyFill="1"/>
    <xf numFmtId="0" fontId="0" fillId="3" borderId="0" xfId="0" applyFill="1"/>
    <xf numFmtId="0" fontId="11" fillId="0" borderId="0" xfId="0" applyFont="1" applyBorder="1" applyAlignment="1" applyProtection="1">
      <alignment horizontal="left" vertical="top" wrapText="1"/>
    </xf>
    <xf numFmtId="0" fontId="11" fillId="0" borderId="0" xfId="0" applyFont="1"/>
    <xf numFmtId="0" fontId="11" fillId="0" borderId="0" xfId="0" applyFont="1" applyBorder="1" applyAlignment="1" applyProtection="1">
      <alignment vertical="center" wrapText="1"/>
    </xf>
    <xf numFmtId="4" fontId="5" fillId="0" borderId="0" xfId="0" applyNumberFormat="1" applyFont="1" applyAlignment="1" applyProtection="1"/>
    <xf numFmtId="0" fontId="5" fillId="0" borderId="1" xfId="0" applyFont="1" applyBorder="1" applyAlignment="1" applyProtection="1">
      <alignment horizontal="center" vertical="center" wrapText="1"/>
    </xf>
    <xf numFmtId="49" fontId="13" fillId="0" borderId="1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top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left" vertical="center" wrapText="1"/>
    </xf>
    <xf numFmtId="4" fontId="5" fillId="4" borderId="1" xfId="0" applyNumberFormat="1" applyFont="1" applyFill="1" applyBorder="1" applyAlignment="1" applyProtection="1">
      <alignment horizontal="right" vertical="center" wrapText="1"/>
    </xf>
    <xf numFmtId="4" fontId="5" fillId="4" borderId="3" xfId="0" applyNumberFormat="1" applyFont="1" applyFill="1" applyBorder="1" applyAlignment="1" applyProtection="1">
      <alignment horizontal="right" vertical="center" wrapText="1"/>
    </xf>
    <xf numFmtId="0" fontId="5" fillId="4" borderId="0" xfId="0" applyFont="1" applyFill="1" applyBorder="1" applyAlignment="1" applyProtection="1">
      <alignment horizontal="left" vertical="top" wrapText="1"/>
    </xf>
    <xf numFmtId="0" fontId="5" fillId="4" borderId="0" xfId="0" applyFont="1" applyFill="1"/>
    <xf numFmtId="4" fontId="8" fillId="4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4" fillId="0" borderId="0" xfId="0" applyNumberFormat="1" applyFont="1" applyAlignment="1" applyProtection="1">
      <alignment wrapText="1"/>
    </xf>
    <xf numFmtId="0" fontId="5" fillId="0" borderId="1" xfId="0" applyFont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top" wrapText="1"/>
    </xf>
    <xf numFmtId="0" fontId="14" fillId="0" borderId="1" xfId="0" applyFont="1" applyFill="1" applyBorder="1" applyAlignment="1" applyProtection="1">
      <alignment horizontal="left" vertical="top" wrapText="1"/>
    </xf>
    <xf numFmtId="0" fontId="7" fillId="4" borderId="0" xfId="0" applyFont="1" applyFill="1" applyBorder="1" applyAlignment="1" applyProtection="1">
      <alignment horizontal="left" vertical="center" wrapText="1"/>
    </xf>
    <xf numFmtId="0" fontId="7" fillId="4" borderId="0" xfId="0" applyFont="1" applyFill="1" applyAlignment="1">
      <alignment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left" vertical="top" wrapText="1"/>
    </xf>
    <xf numFmtId="4" fontId="8" fillId="3" borderId="1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Alignment="1">
      <alignment horizontal="justify" vertical="center"/>
    </xf>
    <xf numFmtId="0" fontId="5" fillId="5" borderId="1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11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12" fillId="0" borderId="0" xfId="0" applyFont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95"/>
  <sheetViews>
    <sheetView tabSelected="1" view="pageBreakPreview" topLeftCell="A70" zoomScale="85" zoomScaleNormal="100" zoomScaleSheetLayoutView="85" zoomScalePageLayoutView="95" workbookViewId="0">
      <selection activeCell="H29" sqref="H29"/>
    </sheetView>
  </sheetViews>
  <sheetFormatPr defaultRowHeight="15" x14ac:dyDescent="0.25"/>
  <cols>
    <col min="1" max="1" width="9.28515625" style="1" customWidth="1"/>
    <col min="2" max="2" width="10.42578125" style="1" customWidth="1"/>
    <col min="3" max="3" width="11.140625" style="1" customWidth="1"/>
    <col min="4" max="4" width="34.85546875" style="1" customWidth="1"/>
    <col min="5" max="5" width="41.42578125" style="1" customWidth="1"/>
    <col min="6" max="6" width="29.42578125" style="4" customWidth="1"/>
    <col min="7" max="7" width="14.7109375" style="5" customWidth="1"/>
    <col min="8" max="8" width="15.28515625" style="1" customWidth="1"/>
    <col min="9" max="9" width="12.42578125" style="1" bestFit="1" customWidth="1"/>
    <col min="10" max="10" width="12.42578125" style="2" bestFit="1" customWidth="1"/>
    <col min="11" max="11" width="10.7109375" style="2" customWidth="1"/>
    <col min="12" max="253" width="7.85546875" style="2" customWidth="1"/>
    <col min="254" max="254" width="9.140625" style="2" hidden="1" customWidth="1"/>
    <col min="255" max="255" width="14.140625" style="2" customWidth="1"/>
    <col min="256" max="256" width="14.5703125" style="2" customWidth="1"/>
    <col min="257" max="257" width="15.28515625" style="2" customWidth="1"/>
    <col min="258" max="258" width="33" style="2" customWidth="1"/>
    <col min="259" max="259" width="29.28515625" style="2" customWidth="1"/>
    <col min="260" max="260" width="17" style="2" customWidth="1"/>
    <col min="261" max="264" width="12.5703125" style="2" customWidth="1"/>
    <col min="265" max="265" width="3.7109375" style="2" customWidth="1"/>
    <col min="266" max="509" width="7.85546875" style="2" customWidth="1"/>
    <col min="510" max="510" width="9.140625" style="2" hidden="1" customWidth="1"/>
    <col min="511" max="511" width="14.140625" style="2" customWidth="1"/>
    <col min="512" max="512" width="14.5703125" style="2" customWidth="1"/>
    <col min="513" max="513" width="15.28515625" style="2" customWidth="1"/>
    <col min="514" max="514" width="33" style="2" customWidth="1"/>
    <col min="515" max="515" width="29.28515625" style="2" customWidth="1"/>
    <col min="516" max="516" width="17" style="2" customWidth="1"/>
    <col min="517" max="520" width="12.5703125" style="2" customWidth="1"/>
    <col min="521" max="521" width="3.7109375" style="2" customWidth="1"/>
    <col min="522" max="765" width="7.85546875" style="2" customWidth="1"/>
    <col min="766" max="766" width="9.140625" style="2" hidden="1" customWidth="1"/>
    <col min="767" max="767" width="14.140625" style="2" customWidth="1"/>
    <col min="768" max="768" width="14.5703125" style="2" customWidth="1"/>
    <col min="769" max="769" width="15.28515625" style="2" customWidth="1"/>
    <col min="770" max="770" width="33" style="2" customWidth="1"/>
    <col min="771" max="771" width="29.28515625" style="2" customWidth="1"/>
    <col min="772" max="772" width="17" style="2" customWidth="1"/>
    <col min="773" max="776" width="12.5703125" style="2" customWidth="1"/>
    <col min="777" max="777" width="3.7109375" style="2" customWidth="1"/>
    <col min="778" max="1021" width="7.85546875" style="2" customWidth="1"/>
    <col min="1022" max="1022" width="9.140625" style="2" hidden="1" customWidth="1"/>
    <col min="1023" max="1023" width="14.140625" style="2" customWidth="1"/>
    <col min="1024" max="1025" width="14.5703125" style="2" customWidth="1"/>
  </cols>
  <sheetData>
    <row r="1" spans="1:12" ht="12.75" customHeight="1" x14ac:dyDescent="0.25">
      <c r="F1" s="6"/>
      <c r="G1" s="7"/>
      <c r="H1" s="8"/>
      <c r="I1" s="88" t="s">
        <v>192</v>
      </c>
      <c r="J1" s="88"/>
      <c r="K1" s="9"/>
    </row>
    <row r="2" spans="1:12" s="11" customFormat="1" ht="15" customHeight="1" x14ac:dyDescent="0.2">
      <c r="A2" s="10"/>
      <c r="B2" s="10"/>
      <c r="D2" s="12"/>
      <c r="E2" s="12"/>
      <c r="F2" s="91" t="s">
        <v>146</v>
      </c>
      <c r="G2" s="91"/>
      <c r="H2" s="91"/>
      <c r="I2" s="91"/>
      <c r="J2" s="91"/>
      <c r="K2" s="12"/>
    </row>
    <row r="3" spans="1:12" s="11" customFormat="1" ht="12" customHeight="1" x14ac:dyDescent="0.2">
      <c r="A3" s="10"/>
      <c r="B3" s="10"/>
      <c r="D3" s="13"/>
      <c r="E3" s="13"/>
      <c r="F3" s="91"/>
      <c r="G3" s="91"/>
      <c r="H3" s="91"/>
      <c r="I3" s="91"/>
      <c r="J3" s="91"/>
      <c r="K3" s="13"/>
    </row>
    <row r="4" spans="1:12" s="11" customFormat="1" ht="15" customHeight="1" x14ac:dyDescent="0.2">
      <c r="A4" s="10"/>
      <c r="B4" s="10"/>
      <c r="D4" s="13"/>
      <c r="E4" s="13"/>
      <c r="F4" s="92" t="s">
        <v>193</v>
      </c>
      <c r="G4" s="92"/>
      <c r="H4" s="92"/>
      <c r="I4" s="92"/>
      <c r="J4" s="92"/>
      <c r="K4" s="13"/>
    </row>
    <row r="5" spans="1:12" s="56" customFormat="1" ht="20.100000000000001" customHeight="1" x14ac:dyDescent="0.3">
      <c r="A5" s="55"/>
      <c r="B5" s="89" t="s">
        <v>78</v>
      </c>
      <c r="C5" s="89"/>
      <c r="D5" s="89"/>
      <c r="E5" s="89"/>
      <c r="F5" s="89"/>
      <c r="G5" s="89"/>
      <c r="H5" s="89"/>
      <c r="I5" s="89"/>
      <c r="J5" s="89"/>
      <c r="K5" s="89"/>
      <c r="L5" s="55"/>
    </row>
    <row r="6" spans="1:12" s="56" customFormat="1" ht="11.1" customHeight="1" x14ac:dyDescent="0.3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2" s="56" customFormat="1" ht="20.25" customHeight="1" x14ac:dyDescent="0.3">
      <c r="A7" s="55"/>
      <c r="B7" s="57"/>
      <c r="C7" s="57"/>
      <c r="D7" s="57"/>
      <c r="E7" s="90">
        <v>2350100000</v>
      </c>
      <c r="F7" s="90"/>
      <c r="G7" s="57"/>
      <c r="H7" s="57"/>
      <c r="I7" s="55"/>
      <c r="J7" s="55"/>
      <c r="K7" s="55"/>
      <c r="L7" s="55"/>
    </row>
    <row r="8" spans="1:12" s="56" customFormat="1" ht="12" customHeight="1" x14ac:dyDescent="0.3">
      <c r="A8" s="55"/>
      <c r="B8" s="57"/>
      <c r="C8" s="57"/>
      <c r="D8" s="57"/>
      <c r="E8" s="87" t="s">
        <v>0</v>
      </c>
      <c r="F8" s="87"/>
      <c r="G8" s="55"/>
      <c r="H8" s="55"/>
      <c r="I8" s="55"/>
      <c r="J8" s="55"/>
      <c r="K8" s="55"/>
      <c r="L8" s="55"/>
    </row>
    <row r="9" spans="1:12" s="15" customFormat="1" ht="14.1" customHeight="1" x14ac:dyDescent="0.25">
      <c r="A9" s="14"/>
      <c r="B9" s="93"/>
      <c r="C9" s="93"/>
      <c r="D9" s="93"/>
      <c r="E9" s="93"/>
      <c r="F9" s="14"/>
      <c r="G9" s="14"/>
      <c r="H9" s="14"/>
      <c r="I9" s="14"/>
      <c r="J9" s="14" t="s">
        <v>79</v>
      </c>
      <c r="K9" s="14"/>
      <c r="L9" s="14"/>
    </row>
    <row r="10" spans="1:12" ht="27.75" customHeight="1" x14ac:dyDescent="0.25">
      <c r="A10" s="94" t="s">
        <v>76</v>
      </c>
      <c r="B10" s="94" t="s">
        <v>11</v>
      </c>
      <c r="C10" s="94" t="s">
        <v>12</v>
      </c>
      <c r="D10" s="94" t="s">
        <v>80</v>
      </c>
      <c r="E10" s="94" t="s">
        <v>81</v>
      </c>
      <c r="F10" s="94" t="s">
        <v>82</v>
      </c>
      <c r="G10" s="94" t="s">
        <v>1</v>
      </c>
      <c r="H10" s="94" t="s">
        <v>10</v>
      </c>
      <c r="I10" s="94" t="s">
        <v>2</v>
      </c>
      <c r="J10" s="94"/>
      <c r="K10" s="17"/>
    </row>
    <row r="11" spans="1:12" ht="119.25" customHeight="1" x14ac:dyDescent="0.25">
      <c r="A11" s="94"/>
      <c r="B11" s="94"/>
      <c r="C11" s="94"/>
      <c r="D11" s="94"/>
      <c r="E11" s="94"/>
      <c r="F11" s="94"/>
      <c r="G11" s="94"/>
      <c r="H11" s="94"/>
      <c r="I11" s="18" t="s">
        <v>3</v>
      </c>
      <c r="J11" s="16" t="s">
        <v>13</v>
      </c>
      <c r="K11" s="17"/>
    </row>
    <row r="12" spans="1:12" x14ac:dyDescent="0.25">
      <c r="A12" s="16" t="s">
        <v>4</v>
      </c>
      <c r="B12" s="16" t="s">
        <v>5</v>
      </c>
      <c r="C12" s="16" t="s">
        <v>6</v>
      </c>
      <c r="D12" s="16" t="s">
        <v>7</v>
      </c>
      <c r="E12" s="16" t="s">
        <v>8</v>
      </c>
      <c r="F12" s="16" t="s">
        <v>9</v>
      </c>
      <c r="G12" s="16" t="s">
        <v>83</v>
      </c>
      <c r="H12" s="16" t="s">
        <v>84</v>
      </c>
      <c r="I12" s="18" t="s">
        <v>85</v>
      </c>
      <c r="J12" s="19" t="s">
        <v>86</v>
      </c>
      <c r="K12" s="17"/>
    </row>
    <row r="13" spans="1:12" ht="26.25" customHeight="1" x14ac:dyDescent="0.25">
      <c r="A13" s="3" t="s">
        <v>14</v>
      </c>
      <c r="B13" s="3"/>
      <c r="C13" s="3"/>
      <c r="D13" s="20" t="s">
        <v>15</v>
      </c>
      <c r="E13" s="3"/>
      <c r="F13" s="3"/>
      <c r="G13" s="21">
        <f>G14</f>
        <v>15448879</v>
      </c>
      <c r="H13" s="21">
        <f>H14</f>
        <v>12049879</v>
      </c>
      <c r="I13" s="22">
        <f>I14</f>
        <v>3399000</v>
      </c>
      <c r="J13" s="21">
        <f>J14</f>
        <v>3384000</v>
      </c>
      <c r="K13" s="17"/>
    </row>
    <row r="14" spans="1:12" ht="24.75" customHeight="1" x14ac:dyDescent="0.25">
      <c r="A14" s="3" t="s">
        <v>16</v>
      </c>
      <c r="B14" s="3"/>
      <c r="C14" s="3"/>
      <c r="D14" s="20" t="s">
        <v>15</v>
      </c>
      <c r="E14" s="3"/>
      <c r="F14" s="3"/>
      <c r="G14" s="21">
        <f t="shared" ref="G14:G28" si="0">H14+I14</f>
        <v>15448879</v>
      </c>
      <c r="H14" s="21">
        <f>H16+H17+H18+H19+H23+H25+H28+H29+H31+H35+H39+H42+H44+H53+H56+H15+H51+H52+H43+H27+H24+H30+H26+H45</f>
        <v>12049879</v>
      </c>
      <c r="I14" s="21">
        <f>I16+I17+I18+I19+I23+I25+I28+I29+I31+I35+I39+I42+I44+I53+I56+I15+I51+I52+I43+I27+I24+I30+I26+I45</f>
        <v>3399000</v>
      </c>
      <c r="J14" s="21">
        <f>J16+J17+J18+J19+J23+J25+J28+J29+J31+J35+J39+J42+J44+J53+J56+J15+J51+J52+J43+J27+J24+J30+J26+J45</f>
        <v>3384000</v>
      </c>
      <c r="K14" s="17"/>
    </row>
    <row r="15" spans="1:12" ht="49.5" customHeight="1" x14ac:dyDescent="0.25">
      <c r="A15" s="74" t="s">
        <v>87</v>
      </c>
      <c r="B15" s="74" t="s">
        <v>73</v>
      </c>
      <c r="C15" s="18" t="s">
        <v>69</v>
      </c>
      <c r="D15" s="23" t="s">
        <v>88</v>
      </c>
      <c r="E15" s="24" t="s">
        <v>89</v>
      </c>
      <c r="F15" s="24" t="s">
        <v>187</v>
      </c>
      <c r="G15" s="21">
        <f t="shared" si="0"/>
        <v>17000</v>
      </c>
      <c r="H15" s="26">
        <v>17000</v>
      </c>
      <c r="I15" s="25">
        <v>0</v>
      </c>
      <c r="J15" s="26">
        <v>0</v>
      </c>
      <c r="K15" s="17"/>
    </row>
    <row r="16" spans="1:12" ht="68.25" customHeight="1" x14ac:dyDescent="0.25">
      <c r="A16" s="16" t="s">
        <v>17</v>
      </c>
      <c r="B16" s="16" t="s">
        <v>90</v>
      </c>
      <c r="C16" s="16" t="s">
        <v>18</v>
      </c>
      <c r="D16" s="24" t="s">
        <v>19</v>
      </c>
      <c r="E16" s="24" t="s">
        <v>154</v>
      </c>
      <c r="F16" s="24" t="s">
        <v>168</v>
      </c>
      <c r="G16" s="21">
        <f t="shared" si="0"/>
        <v>1338000</v>
      </c>
      <c r="H16" s="26">
        <f>1125000+43000+170000</f>
        <v>1338000</v>
      </c>
      <c r="I16" s="25">
        <v>0</v>
      </c>
      <c r="J16" s="26">
        <v>0</v>
      </c>
      <c r="K16" s="17"/>
    </row>
    <row r="17" spans="1:1025" ht="81.75" customHeight="1" x14ac:dyDescent="0.25">
      <c r="A17" s="16" t="s">
        <v>20</v>
      </c>
      <c r="B17" s="16" t="s">
        <v>91</v>
      </c>
      <c r="C17" s="16" t="s">
        <v>21</v>
      </c>
      <c r="D17" s="24" t="s">
        <v>22</v>
      </c>
      <c r="E17" s="24" t="str">
        <f>E16</f>
        <v>Програма розвитку охорони здоров’я   Білозірської сільської територіальної громади на 2021-2025 роки (зі зсінами)</v>
      </c>
      <c r="F17" s="24" t="str">
        <f>F16</f>
        <v>рішення сільської ради від 22.12.2020 року № 4-23/VIII, зміни від 22.12.2021 № 25-18/VIII, 30.01.2023 №46-4/VIII, 28.02.2023 № 47-3/VIII</v>
      </c>
      <c r="G17" s="21">
        <f t="shared" si="0"/>
        <v>350000</v>
      </c>
      <c r="H17" s="26">
        <f>200000+150000</f>
        <v>350000</v>
      </c>
      <c r="I17" s="25">
        <v>0</v>
      </c>
      <c r="J17" s="26">
        <v>0</v>
      </c>
      <c r="K17" s="17"/>
    </row>
    <row r="18" spans="1:1025" ht="110.25" customHeight="1" x14ac:dyDescent="0.25">
      <c r="A18" s="16" t="s">
        <v>23</v>
      </c>
      <c r="B18" s="16" t="s">
        <v>24</v>
      </c>
      <c r="C18" s="16" t="s">
        <v>25</v>
      </c>
      <c r="D18" s="24" t="s">
        <v>26</v>
      </c>
      <c r="E18" s="24" t="s">
        <v>155</v>
      </c>
      <c r="F18" s="24" t="s">
        <v>156</v>
      </c>
      <c r="G18" s="21">
        <f t="shared" si="0"/>
        <v>18000</v>
      </c>
      <c r="H18" s="26">
        <v>18000</v>
      </c>
      <c r="I18" s="25">
        <v>0</v>
      </c>
      <c r="J18" s="26">
        <v>0</v>
      </c>
      <c r="K18" s="17"/>
    </row>
    <row r="19" spans="1:1025" ht="105" customHeight="1" x14ac:dyDescent="0.25">
      <c r="A19" s="16" t="s">
        <v>27</v>
      </c>
      <c r="B19" s="16" t="s">
        <v>28</v>
      </c>
      <c r="C19" s="16" t="s">
        <v>25</v>
      </c>
      <c r="D19" s="24" t="s">
        <v>29</v>
      </c>
      <c r="E19" s="24" t="str">
        <f>E18</f>
        <v>Комплекснаї програма «Турбота» Білозірської територіальної громади на 2021-2025 роки (зі змінами)</v>
      </c>
      <c r="F19" s="24" t="str">
        <f>F18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19" s="21">
        <f t="shared" si="0"/>
        <v>200000</v>
      </c>
      <c r="H19" s="26">
        <v>200000</v>
      </c>
      <c r="I19" s="25">
        <v>0</v>
      </c>
      <c r="J19" s="26">
        <v>0</v>
      </c>
      <c r="K19" s="17"/>
    </row>
    <row r="20" spans="1:1025" s="47" customFormat="1" ht="26.25" customHeight="1" x14ac:dyDescent="0.25">
      <c r="A20" s="94" t="s">
        <v>76</v>
      </c>
      <c r="B20" s="94" t="s">
        <v>11</v>
      </c>
      <c r="C20" s="94" t="s">
        <v>12</v>
      </c>
      <c r="D20" s="94" t="s">
        <v>80</v>
      </c>
      <c r="E20" s="94" t="s">
        <v>81</v>
      </c>
      <c r="F20" s="94" t="s">
        <v>82</v>
      </c>
      <c r="G20" s="94" t="s">
        <v>1</v>
      </c>
      <c r="H20" s="94" t="s">
        <v>10</v>
      </c>
      <c r="I20" s="94" t="s">
        <v>2</v>
      </c>
      <c r="J20" s="94"/>
      <c r="K20" s="17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  <c r="ALU20" s="2"/>
      <c r="ALV20" s="2"/>
      <c r="ALW20" s="2"/>
      <c r="ALX20" s="2"/>
      <c r="ALY20" s="2"/>
      <c r="ALZ20" s="2"/>
      <c r="AMA20" s="2"/>
      <c r="AMB20" s="2"/>
      <c r="AMC20" s="2"/>
      <c r="AMD20" s="2"/>
      <c r="AME20" s="2"/>
      <c r="AMF20" s="2"/>
      <c r="AMG20" s="2"/>
      <c r="AMH20" s="2"/>
      <c r="AMI20" s="2"/>
      <c r="AMJ20" s="2"/>
      <c r="AMK20" s="2"/>
    </row>
    <row r="21" spans="1:1025" s="47" customFormat="1" ht="119.25" customHeight="1" x14ac:dyDescent="0.25">
      <c r="A21" s="94"/>
      <c r="B21" s="94"/>
      <c r="C21" s="94"/>
      <c r="D21" s="94"/>
      <c r="E21" s="94"/>
      <c r="F21" s="94"/>
      <c r="G21" s="94"/>
      <c r="H21" s="94"/>
      <c r="I21" s="18" t="s">
        <v>3</v>
      </c>
      <c r="J21" s="72" t="s">
        <v>13</v>
      </c>
      <c r="K21" s="17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2"/>
      <c r="AKZ21" s="2"/>
      <c r="ALA21" s="2"/>
      <c r="ALB21" s="2"/>
      <c r="ALC21" s="2"/>
      <c r="ALD21" s="2"/>
      <c r="ALE21" s="2"/>
      <c r="ALF21" s="2"/>
      <c r="ALG21" s="2"/>
      <c r="ALH21" s="2"/>
      <c r="ALI21" s="2"/>
      <c r="ALJ21" s="2"/>
      <c r="ALK21" s="2"/>
      <c r="ALL21" s="2"/>
      <c r="ALM21" s="2"/>
      <c r="ALN21" s="2"/>
      <c r="ALO21" s="2"/>
      <c r="ALP21" s="2"/>
      <c r="ALQ21" s="2"/>
      <c r="ALR21" s="2"/>
      <c r="ALS21" s="2"/>
      <c r="ALT21" s="2"/>
      <c r="ALU21" s="2"/>
      <c r="ALV21" s="2"/>
      <c r="ALW21" s="2"/>
      <c r="ALX21" s="2"/>
      <c r="ALY21" s="2"/>
      <c r="ALZ21" s="2"/>
      <c r="AMA21" s="2"/>
      <c r="AMB21" s="2"/>
      <c r="AMC21" s="2"/>
      <c r="AMD21" s="2"/>
      <c r="AME21" s="2"/>
      <c r="AMF21" s="2"/>
      <c r="AMG21" s="2"/>
      <c r="AMH21" s="2"/>
      <c r="AMI21" s="2"/>
      <c r="AMJ21" s="2"/>
      <c r="AMK21" s="2"/>
    </row>
    <row r="22" spans="1:1025" s="47" customFormat="1" x14ac:dyDescent="0.25">
      <c r="A22" s="72" t="s">
        <v>4</v>
      </c>
      <c r="B22" s="72" t="s">
        <v>5</v>
      </c>
      <c r="C22" s="72" t="s">
        <v>6</v>
      </c>
      <c r="D22" s="72" t="s">
        <v>7</v>
      </c>
      <c r="E22" s="72" t="s">
        <v>8</v>
      </c>
      <c r="F22" s="72" t="s">
        <v>9</v>
      </c>
      <c r="G22" s="72" t="s">
        <v>83</v>
      </c>
      <c r="H22" s="72" t="s">
        <v>84</v>
      </c>
      <c r="I22" s="18" t="s">
        <v>85</v>
      </c>
      <c r="J22" s="19" t="s">
        <v>86</v>
      </c>
      <c r="K22" s="1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  <c r="AMJ22" s="2"/>
      <c r="AMK22" s="2"/>
    </row>
    <row r="23" spans="1:1025" ht="102" customHeight="1" x14ac:dyDescent="0.25">
      <c r="A23" s="16" t="s">
        <v>30</v>
      </c>
      <c r="B23" s="16" t="s">
        <v>31</v>
      </c>
      <c r="C23" s="16" t="s">
        <v>25</v>
      </c>
      <c r="D23" s="24" t="s">
        <v>32</v>
      </c>
      <c r="E23" s="24" t="str">
        <f>E19</f>
        <v>Комплекснаї програма «Турбота» Білозірської територіальної громади на 2021-2025 роки (зі змінами)</v>
      </c>
      <c r="F23" s="62" t="str">
        <f>F19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3" s="21">
        <f t="shared" si="0"/>
        <v>70400</v>
      </c>
      <c r="H23" s="26">
        <v>70400</v>
      </c>
      <c r="I23" s="25">
        <v>0</v>
      </c>
      <c r="J23" s="26">
        <v>0</v>
      </c>
      <c r="K23" s="17"/>
    </row>
    <row r="24" spans="1:1025" ht="63.75" customHeight="1" x14ac:dyDescent="0.25">
      <c r="A24" s="27" t="s">
        <v>33</v>
      </c>
      <c r="B24" s="16">
        <v>3090</v>
      </c>
      <c r="C24" s="16">
        <v>1070</v>
      </c>
      <c r="D24" s="24" t="s">
        <v>34</v>
      </c>
      <c r="E24" s="24" t="s">
        <v>182</v>
      </c>
      <c r="F24" s="24" t="s">
        <v>183</v>
      </c>
      <c r="G24" s="21">
        <f t="shared" si="0"/>
        <v>120000</v>
      </c>
      <c r="H24" s="26">
        <f>60000+60000</f>
        <v>120000</v>
      </c>
      <c r="I24" s="25">
        <v>0</v>
      </c>
      <c r="J24" s="26">
        <v>0</v>
      </c>
      <c r="K24" s="17"/>
    </row>
    <row r="25" spans="1:1025" ht="107.25" customHeight="1" x14ac:dyDescent="0.25">
      <c r="A25" s="16" t="s">
        <v>35</v>
      </c>
      <c r="B25" s="16" t="s">
        <v>36</v>
      </c>
      <c r="C25" s="16">
        <v>1010</v>
      </c>
      <c r="D25" s="24" t="s">
        <v>92</v>
      </c>
      <c r="E25" s="24" t="str">
        <f>E23</f>
        <v>Комплекснаї програма «Турбота» Білозірської територіальної громади на 2021-2025 роки (зі змінами)</v>
      </c>
      <c r="F25" s="24" t="str">
        <f>F23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5" s="21">
        <f>H25+I25</f>
        <v>497300</v>
      </c>
      <c r="H25" s="26">
        <f>500000-2700</f>
        <v>497300</v>
      </c>
      <c r="I25" s="25">
        <v>0</v>
      </c>
      <c r="J25" s="26">
        <v>0</v>
      </c>
      <c r="K25" s="17"/>
    </row>
    <row r="26" spans="1:1025" s="47" customFormat="1" ht="39.75" customHeight="1" x14ac:dyDescent="0.25">
      <c r="A26" s="75" t="s">
        <v>169</v>
      </c>
      <c r="B26" s="75">
        <v>3210</v>
      </c>
      <c r="C26" s="76">
        <v>1050</v>
      </c>
      <c r="D26" s="77" t="s">
        <v>170</v>
      </c>
      <c r="E26" s="86" t="s">
        <v>184</v>
      </c>
      <c r="F26" s="29" t="s">
        <v>185</v>
      </c>
      <c r="G26" s="21">
        <f>H26+I26</f>
        <v>42700</v>
      </c>
      <c r="H26" s="26">
        <v>42700</v>
      </c>
      <c r="I26" s="25">
        <v>0</v>
      </c>
      <c r="J26" s="26">
        <v>0</v>
      </c>
      <c r="K26" s="1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  <c r="AMC26" s="2"/>
      <c r="AMD26" s="2"/>
      <c r="AME26" s="2"/>
      <c r="AMF26" s="2"/>
      <c r="AMG26" s="2"/>
      <c r="AMH26" s="2"/>
      <c r="AMI26" s="2"/>
      <c r="AMJ26" s="2"/>
      <c r="AMK26" s="2"/>
    </row>
    <row r="27" spans="1:1025" ht="39" customHeight="1" x14ac:dyDescent="0.25">
      <c r="A27" s="27" t="s">
        <v>37</v>
      </c>
      <c r="B27" s="16">
        <v>3241</v>
      </c>
      <c r="C27" s="16" t="s">
        <v>40</v>
      </c>
      <c r="D27" s="28" t="s">
        <v>38</v>
      </c>
      <c r="E27" s="29" t="s">
        <v>149</v>
      </c>
      <c r="F27" s="29" t="s">
        <v>186</v>
      </c>
      <c r="G27" s="21">
        <f t="shared" si="0"/>
        <v>2482950</v>
      </c>
      <c r="H27" s="30">
        <f>2204950+278000</f>
        <v>2482950</v>
      </c>
      <c r="I27" s="31">
        <v>0</v>
      </c>
      <c r="J27" s="30">
        <v>0</v>
      </c>
      <c r="K27" s="17"/>
    </row>
    <row r="28" spans="1:1025" ht="114" customHeight="1" x14ac:dyDescent="0.25">
      <c r="A28" s="16" t="s">
        <v>39</v>
      </c>
      <c r="B28" s="16" t="s">
        <v>93</v>
      </c>
      <c r="C28" s="16" t="s">
        <v>40</v>
      </c>
      <c r="D28" s="24" t="s">
        <v>41</v>
      </c>
      <c r="E28" s="24" t="str">
        <f>E25</f>
        <v>Комплекснаї програма «Турбота» Білозірської територіальної громади на 2021-2025 роки (зі змінами)</v>
      </c>
      <c r="F28" s="24" t="str">
        <f>F23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8" s="21">
        <f t="shared" si="0"/>
        <v>130000</v>
      </c>
      <c r="H28" s="26">
        <f>50000+30000+50000</f>
        <v>130000</v>
      </c>
      <c r="I28" s="25">
        <v>0</v>
      </c>
      <c r="J28" s="26">
        <v>0</v>
      </c>
      <c r="K28" s="17"/>
    </row>
    <row r="29" spans="1:1025" ht="59.25" customHeight="1" x14ac:dyDescent="0.25">
      <c r="A29" s="16" t="s">
        <v>42</v>
      </c>
      <c r="B29" s="16" t="s">
        <v>94</v>
      </c>
      <c r="C29" s="16" t="s">
        <v>43</v>
      </c>
      <c r="D29" s="24" t="s">
        <v>44</v>
      </c>
      <c r="E29" s="24" t="s">
        <v>157</v>
      </c>
      <c r="F29" s="24" t="s">
        <v>181</v>
      </c>
      <c r="G29" s="21">
        <f t="shared" ref="G29:G50" si="1">H29+I29</f>
        <v>22000</v>
      </c>
      <c r="H29" s="26">
        <f>2000+20000</f>
        <v>22000</v>
      </c>
      <c r="I29" s="25">
        <v>0</v>
      </c>
      <c r="J29" s="26">
        <v>0</v>
      </c>
      <c r="K29" s="17"/>
    </row>
    <row r="30" spans="1:1025" s="47" customFormat="1" ht="59.25" hidden="1" customHeight="1" x14ac:dyDescent="0.25">
      <c r="A30" s="60" t="s">
        <v>150</v>
      </c>
      <c r="B30" s="61">
        <v>5061</v>
      </c>
      <c r="C30" s="60" t="s">
        <v>46</v>
      </c>
      <c r="D30" s="62" t="s">
        <v>151</v>
      </c>
      <c r="E30" s="24" t="s">
        <v>96</v>
      </c>
      <c r="F30" s="24" t="s">
        <v>97</v>
      </c>
      <c r="G30" s="21">
        <f t="shared" ref="G30" si="2">H30+I30</f>
        <v>0</v>
      </c>
      <c r="H30" s="26"/>
      <c r="I30" s="25">
        <v>0</v>
      </c>
      <c r="J30" s="26">
        <v>0</v>
      </c>
      <c r="K30" s="1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  <c r="AMH30" s="2"/>
      <c r="AMI30" s="2"/>
      <c r="AMJ30" s="2"/>
      <c r="AMK30" s="2"/>
    </row>
    <row r="31" spans="1:1025" ht="63.75" customHeight="1" x14ac:dyDescent="0.25">
      <c r="A31" s="16" t="s">
        <v>45</v>
      </c>
      <c r="B31" s="16" t="s">
        <v>95</v>
      </c>
      <c r="C31" s="16" t="s">
        <v>46</v>
      </c>
      <c r="D31" s="24" t="s">
        <v>47</v>
      </c>
      <c r="E31" s="24" t="s">
        <v>96</v>
      </c>
      <c r="F31" s="24" t="s">
        <v>97</v>
      </c>
      <c r="G31" s="21">
        <f t="shared" si="1"/>
        <v>29000</v>
      </c>
      <c r="H31" s="26">
        <v>29000</v>
      </c>
      <c r="I31" s="25">
        <v>0</v>
      </c>
      <c r="J31" s="26">
        <v>0</v>
      </c>
      <c r="K31" s="17"/>
    </row>
    <row r="32" spans="1:1025" s="47" customFormat="1" ht="22.5" customHeight="1" x14ac:dyDescent="0.25">
      <c r="A32" s="94" t="s">
        <v>76</v>
      </c>
      <c r="B32" s="94" t="s">
        <v>11</v>
      </c>
      <c r="C32" s="94" t="s">
        <v>12</v>
      </c>
      <c r="D32" s="94" t="s">
        <v>80</v>
      </c>
      <c r="E32" s="94" t="s">
        <v>81</v>
      </c>
      <c r="F32" s="94" t="s">
        <v>82</v>
      </c>
      <c r="G32" s="94" t="s">
        <v>1</v>
      </c>
      <c r="H32" s="94" t="s">
        <v>10</v>
      </c>
      <c r="I32" s="94" t="s">
        <v>2</v>
      </c>
      <c r="J32" s="94"/>
      <c r="K32" s="1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  <c r="AMF32" s="2"/>
      <c r="AMG32" s="2"/>
      <c r="AMH32" s="2"/>
      <c r="AMI32" s="2"/>
      <c r="AMJ32" s="2"/>
      <c r="AMK32" s="2"/>
    </row>
    <row r="33" spans="1:1025" s="47" customFormat="1" ht="119.25" customHeight="1" x14ac:dyDescent="0.25">
      <c r="A33" s="94"/>
      <c r="B33" s="94"/>
      <c r="C33" s="94"/>
      <c r="D33" s="94"/>
      <c r="E33" s="94"/>
      <c r="F33" s="94"/>
      <c r="G33" s="94"/>
      <c r="H33" s="94"/>
      <c r="I33" s="18" t="s">
        <v>3</v>
      </c>
      <c r="J33" s="72" t="s">
        <v>13</v>
      </c>
      <c r="K33" s="1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  <c r="AMH33" s="2"/>
      <c r="AMI33" s="2"/>
      <c r="AMJ33" s="2"/>
      <c r="AMK33" s="2"/>
    </row>
    <row r="34" spans="1:1025" s="47" customFormat="1" x14ac:dyDescent="0.25">
      <c r="A34" s="72" t="s">
        <v>4</v>
      </c>
      <c r="B34" s="72" t="s">
        <v>5</v>
      </c>
      <c r="C34" s="72" t="s">
        <v>6</v>
      </c>
      <c r="D34" s="72" t="s">
        <v>7</v>
      </c>
      <c r="E34" s="72" t="s">
        <v>8</v>
      </c>
      <c r="F34" s="72" t="s">
        <v>9</v>
      </c>
      <c r="G34" s="72" t="s">
        <v>83</v>
      </c>
      <c r="H34" s="72" t="s">
        <v>84</v>
      </c>
      <c r="I34" s="18" t="s">
        <v>85</v>
      </c>
      <c r="J34" s="19" t="s">
        <v>86</v>
      </c>
      <c r="K34" s="1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2"/>
      <c r="AMJ34" s="2"/>
      <c r="AMK34" s="2"/>
    </row>
    <row r="35" spans="1:1025" ht="66" customHeight="1" x14ac:dyDescent="0.25">
      <c r="A35" s="16" t="s">
        <v>48</v>
      </c>
      <c r="B35" s="16" t="s">
        <v>49</v>
      </c>
      <c r="C35" s="16" t="s">
        <v>50</v>
      </c>
      <c r="D35" s="24" t="s">
        <v>51</v>
      </c>
      <c r="E35" s="3"/>
      <c r="F35" s="3"/>
      <c r="G35" s="21">
        <f t="shared" si="1"/>
        <v>3265000</v>
      </c>
      <c r="H35" s="26">
        <f>H36+H38+H37</f>
        <v>3265000</v>
      </c>
      <c r="I35" s="26">
        <f t="shared" ref="I35:J35" si="3">I36+I38+I37</f>
        <v>0</v>
      </c>
      <c r="J35" s="26">
        <f t="shared" si="3"/>
        <v>0</v>
      </c>
      <c r="K35" s="17"/>
    </row>
    <row r="36" spans="1:1025" ht="60" customHeight="1" x14ac:dyDescent="0.25">
      <c r="A36" s="3"/>
      <c r="B36" s="3"/>
      <c r="C36" s="3"/>
      <c r="D36" s="3"/>
      <c r="E36" s="45" t="s">
        <v>98</v>
      </c>
      <c r="F36" s="45" t="s">
        <v>147</v>
      </c>
      <c r="G36" s="21">
        <f t="shared" si="1"/>
        <v>1440000</v>
      </c>
      <c r="H36" s="26">
        <f>300000+1100000+40000</f>
        <v>1440000</v>
      </c>
      <c r="I36" s="25">
        <v>0</v>
      </c>
      <c r="J36" s="26">
        <v>0</v>
      </c>
      <c r="K36" s="17"/>
    </row>
    <row r="37" spans="1:1025" s="47" customFormat="1" ht="59.25" customHeight="1" x14ac:dyDescent="0.25">
      <c r="A37" s="3"/>
      <c r="B37" s="3"/>
      <c r="C37" s="3"/>
      <c r="D37" s="3"/>
      <c r="E37" s="45" t="s">
        <v>191</v>
      </c>
      <c r="F37" s="45" t="s">
        <v>190</v>
      </c>
      <c r="G37" s="21">
        <f t="shared" ref="G37" si="4">H37+I37</f>
        <v>25000</v>
      </c>
      <c r="H37" s="26">
        <v>25000</v>
      </c>
      <c r="I37" s="25">
        <v>0</v>
      </c>
      <c r="J37" s="26"/>
      <c r="K37" s="1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  <c r="AMF37" s="2"/>
      <c r="AMG37" s="2"/>
      <c r="AMH37" s="2"/>
      <c r="AMI37" s="2"/>
      <c r="AMJ37" s="2"/>
      <c r="AMK37" s="2"/>
    </row>
    <row r="38" spans="1:1025" ht="50.1" customHeight="1" x14ac:dyDescent="0.25">
      <c r="A38" s="3"/>
      <c r="B38" s="3"/>
      <c r="C38" s="3"/>
      <c r="D38" s="3"/>
      <c r="E38" s="45" t="s">
        <v>99</v>
      </c>
      <c r="F38" s="45" t="s">
        <v>148</v>
      </c>
      <c r="G38" s="21">
        <f t="shared" si="1"/>
        <v>1800000</v>
      </c>
      <c r="H38" s="26">
        <f>300000+1500000</f>
        <v>1800000</v>
      </c>
      <c r="I38" s="25">
        <v>0</v>
      </c>
      <c r="J38" s="26">
        <v>0</v>
      </c>
      <c r="K38" s="17"/>
    </row>
    <row r="39" spans="1:1025" ht="32.25" customHeight="1" x14ac:dyDescent="0.25">
      <c r="A39" s="16" t="s">
        <v>52</v>
      </c>
      <c r="B39" s="16" t="s">
        <v>53</v>
      </c>
      <c r="C39" s="16" t="s">
        <v>50</v>
      </c>
      <c r="D39" s="24" t="s">
        <v>54</v>
      </c>
      <c r="E39" s="3"/>
      <c r="F39" s="3"/>
      <c r="G39" s="21">
        <f>H39+I39</f>
        <v>1608000</v>
      </c>
      <c r="H39" s="26">
        <f>H40+H41</f>
        <v>1608000</v>
      </c>
      <c r="I39" s="26">
        <f>I40+I41</f>
        <v>0</v>
      </c>
      <c r="J39" s="26">
        <f>J40+J41</f>
        <v>0</v>
      </c>
      <c r="K39" s="17"/>
    </row>
    <row r="40" spans="1:1025" ht="64.5" customHeight="1" x14ac:dyDescent="0.25">
      <c r="A40" s="3"/>
      <c r="B40" s="3"/>
      <c r="C40" s="3"/>
      <c r="D40" s="3"/>
      <c r="E40" s="24" t="s">
        <v>100</v>
      </c>
      <c r="F40" s="24" t="s">
        <v>101</v>
      </c>
      <c r="G40" s="21">
        <f t="shared" si="1"/>
        <v>5000</v>
      </c>
      <c r="H40" s="26">
        <v>5000</v>
      </c>
      <c r="I40" s="25">
        <v>0</v>
      </c>
      <c r="J40" s="26">
        <v>0</v>
      </c>
      <c r="K40" s="17"/>
    </row>
    <row r="41" spans="1:1025" ht="43.5" customHeight="1" x14ac:dyDescent="0.25">
      <c r="A41" s="3"/>
      <c r="B41" s="3"/>
      <c r="C41" s="3"/>
      <c r="D41" s="3"/>
      <c r="E41" s="24" t="s">
        <v>102</v>
      </c>
      <c r="F41" s="24" t="s">
        <v>103</v>
      </c>
      <c r="G41" s="21">
        <f t="shared" si="1"/>
        <v>1603000</v>
      </c>
      <c r="H41" s="26">
        <f>1403000+200000</f>
        <v>1603000</v>
      </c>
      <c r="I41" s="25">
        <v>0</v>
      </c>
      <c r="J41" s="26">
        <v>0</v>
      </c>
      <c r="K41" s="17"/>
    </row>
    <row r="42" spans="1:1025" ht="51" customHeight="1" x14ac:dyDescent="0.25">
      <c r="A42" s="16" t="s">
        <v>55</v>
      </c>
      <c r="B42" s="16" t="s">
        <v>56</v>
      </c>
      <c r="C42" s="16" t="s">
        <v>57</v>
      </c>
      <c r="D42" s="24" t="s">
        <v>104</v>
      </c>
      <c r="E42" s="24" t="s">
        <v>105</v>
      </c>
      <c r="F42" s="24" t="s">
        <v>106</v>
      </c>
      <c r="G42" s="21">
        <f t="shared" si="1"/>
        <v>250000</v>
      </c>
      <c r="H42" s="26">
        <f>100000+150000</f>
        <v>250000</v>
      </c>
      <c r="I42" s="25">
        <v>0</v>
      </c>
      <c r="J42" s="26">
        <v>0</v>
      </c>
      <c r="K42" s="17"/>
    </row>
    <row r="43" spans="1:1025" s="54" customFormat="1" ht="54.75" customHeight="1" x14ac:dyDescent="0.25">
      <c r="A43" s="49" t="s">
        <v>139</v>
      </c>
      <c r="B43" s="50" t="s">
        <v>140</v>
      </c>
      <c r="C43" s="50" t="s">
        <v>141</v>
      </c>
      <c r="D43" s="48" t="s">
        <v>142</v>
      </c>
      <c r="E43" s="24" t="s">
        <v>105</v>
      </c>
      <c r="F43" s="24" t="s">
        <v>106</v>
      </c>
      <c r="G43" s="21">
        <f t="shared" ref="G43" si="5">H43+I43</f>
        <v>2050000</v>
      </c>
      <c r="H43" s="51">
        <v>0</v>
      </c>
      <c r="I43" s="51">
        <f>50000+2000000</f>
        <v>2050000</v>
      </c>
      <c r="J43" s="51">
        <f>50000+2000000</f>
        <v>2050000</v>
      </c>
      <c r="K43" s="52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3"/>
      <c r="CX43" s="53"/>
      <c r="CY43" s="53"/>
      <c r="CZ43" s="53"/>
      <c r="DA43" s="53"/>
      <c r="DB43" s="53"/>
      <c r="DC43" s="53"/>
      <c r="DD43" s="53"/>
      <c r="DE43" s="53"/>
      <c r="DF43" s="53"/>
      <c r="DG43" s="53"/>
      <c r="DH43" s="53"/>
      <c r="DI43" s="53"/>
      <c r="DJ43" s="53"/>
      <c r="DK43" s="53"/>
      <c r="DL43" s="53"/>
      <c r="DM43" s="53"/>
      <c r="DN43" s="53"/>
      <c r="DO43" s="53"/>
      <c r="DP43" s="53"/>
      <c r="DQ43" s="53"/>
      <c r="DR43" s="53"/>
      <c r="DS43" s="53"/>
      <c r="DT43" s="53"/>
      <c r="DU43" s="53"/>
      <c r="DV43" s="53"/>
      <c r="DW43" s="53"/>
      <c r="DX43" s="53"/>
      <c r="DY43" s="53"/>
      <c r="DZ43" s="53"/>
      <c r="EA43" s="53"/>
      <c r="EB43" s="53"/>
      <c r="EC43" s="53"/>
      <c r="ED43" s="53"/>
      <c r="EE43" s="53"/>
      <c r="EF43" s="53"/>
      <c r="EG43" s="53"/>
      <c r="EH43" s="53"/>
      <c r="EI43" s="53"/>
      <c r="EJ43" s="53"/>
      <c r="EK43" s="53"/>
      <c r="EL43" s="53"/>
      <c r="EM43" s="53"/>
      <c r="EN43" s="53"/>
      <c r="EO43" s="53"/>
      <c r="EP43" s="53"/>
      <c r="EQ43" s="53"/>
      <c r="ER43" s="53"/>
      <c r="ES43" s="53"/>
      <c r="ET43" s="53"/>
      <c r="EU43" s="53"/>
      <c r="EV43" s="53"/>
      <c r="EW43" s="53"/>
      <c r="EX43" s="53"/>
      <c r="EY43" s="53"/>
      <c r="EZ43" s="53"/>
      <c r="FA43" s="53"/>
      <c r="FB43" s="53"/>
      <c r="FC43" s="53"/>
      <c r="FD43" s="53"/>
      <c r="FE43" s="53"/>
      <c r="FF43" s="53"/>
      <c r="FG43" s="53"/>
      <c r="FH43" s="53"/>
      <c r="FI43" s="53"/>
      <c r="FJ43" s="53"/>
      <c r="FK43" s="53"/>
      <c r="FL43" s="53"/>
      <c r="FM43" s="53"/>
      <c r="FN43" s="53"/>
      <c r="FO43" s="53"/>
      <c r="FP43" s="53"/>
      <c r="FQ43" s="53"/>
      <c r="FR43" s="53"/>
      <c r="FS43" s="53"/>
      <c r="FT43" s="53"/>
      <c r="FU43" s="53"/>
      <c r="FV43" s="53"/>
      <c r="FW43" s="53"/>
      <c r="FX43" s="53"/>
      <c r="FY43" s="53"/>
      <c r="FZ43" s="53"/>
      <c r="GA43" s="53"/>
      <c r="GB43" s="53"/>
      <c r="GC43" s="53"/>
      <c r="GD43" s="53"/>
      <c r="GE43" s="53"/>
      <c r="GF43" s="53"/>
      <c r="GG43" s="53"/>
      <c r="GH43" s="53"/>
      <c r="GI43" s="53"/>
      <c r="GJ43" s="53"/>
      <c r="GK43" s="53"/>
      <c r="GL43" s="53"/>
      <c r="GM43" s="53"/>
      <c r="GN43" s="53"/>
      <c r="GO43" s="53"/>
      <c r="GP43" s="53"/>
      <c r="GQ43" s="53"/>
      <c r="GR43" s="53"/>
      <c r="GS43" s="53"/>
      <c r="GT43" s="53"/>
      <c r="GU43" s="53"/>
      <c r="GV43" s="53"/>
      <c r="GW43" s="53"/>
      <c r="GX43" s="53"/>
      <c r="GY43" s="53"/>
      <c r="GZ43" s="53"/>
      <c r="HA43" s="53"/>
      <c r="HB43" s="53"/>
      <c r="HC43" s="53"/>
      <c r="HD43" s="53"/>
      <c r="HE43" s="53"/>
      <c r="HF43" s="53"/>
      <c r="HG43" s="53"/>
      <c r="HH43" s="53"/>
      <c r="HI43" s="53"/>
      <c r="HJ43" s="53"/>
      <c r="HK43" s="53"/>
      <c r="HL43" s="53"/>
      <c r="HM43" s="53"/>
      <c r="HN43" s="53"/>
      <c r="HO43" s="53"/>
      <c r="HP43" s="53"/>
      <c r="HQ43" s="53"/>
      <c r="HR43" s="53"/>
      <c r="HS43" s="53"/>
      <c r="HT43" s="53"/>
      <c r="HU43" s="53"/>
      <c r="HV43" s="53"/>
      <c r="HW43" s="53"/>
      <c r="HX43" s="53"/>
      <c r="HY43" s="53"/>
      <c r="HZ43" s="53"/>
      <c r="IA43" s="53"/>
      <c r="IB43" s="53"/>
      <c r="IC43" s="53"/>
      <c r="ID43" s="53"/>
      <c r="IE43" s="53"/>
      <c r="IF43" s="53"/>
      <c r="IG43" s="53"/>
      <c r="IH43" s="53"/>
      <c r="II43" s="53"/>
      <c r="IJ43" s="53"/>
      <c r="IK43" s="53"/>
      <c r="IL43" s="53"/>
      <c r="IM43" s="53"/>
      <c r="IN43" s="53"/>
      <c r="IO43" s="53"/>
      <c r="IP43" s="53"/>
      <c r="IQ43" s="53"/>
      <c r="IR43" s="53"/>
      <c r="IS43" s="53"/>
      <c r="IT43" s="53"/>
      <c r="IU43" s="53"/>
      <c r="IV43" s="53"/>
      <c r="IW43" s="53"/>
      <c r="IX43" s="53"/>
      <c r="IY43" s="53"/>
      <c r="IZ43" s="53"/>
      <c r="JA43" s="53"/>
      <c r="JB43" s="53"/>
      <c r="JC43" s="53"/>
      <c r="JD43" s="53"/>
      <c r="JE43" s="53"/>
      <c r="JF43" s="53"/>
      <c r="JG43" s="53"/>
      <c r="JH43" s="53"/>
      <c r="JI43" s="53"/>
      <c r="JJ43" s="53"/>
      <c r="JK43" s="53"/>
      <c r="JL43" s="53"/>
      <c r="JM43" s="53"/>
      <c r="JN43" s="53"/>
      <c r="JO43" s="53"/>
      <c r="JP43" s="53"/>
      <c r="JQ43" s="53"/>
      <c r="JR43" s="53"/>
      <c r="JS43" s="53"/>
      <c r="JT43" s="53"/>
      <c r="JU43" s="53"/>
      <c r="JV43" s="53"/>
      <c r="JW43" s="53"/>
      <c r="JX43" s="53"/>
      <c r="JY43" s="53"/>
      <c r="JZ43" s="53"/>
      <c r="KA43" s="53"/>
      <c r="KB43" s="53"/>
      <c r="KC43" s="53"/>
      <c r="KD43" s="53"/>
      <c r="KE43" s="53"/>
      <c r="KF43" s="53"/>
      <c r="KG43" s="53"/>
      <c r="KH43" s="53"/>
      <c r="KI43" s="53"/>
      <c r="KJ43" s="53"/>
      <c r="KK43" s="53"/>
      <c r="KL43" s="53"/>
      <c r="KM43" s="53"/>
      <c r="KN43" s="53"/>
      <c r="KO43" s="53"/>
      <c r="KP43" s="53"/>
      <c r="KQ43" s="53"/>
      <c r="KR43" s="53"/>
      <c r="KS43" s="53"/>
      <c r="KT43" s="53"/>
      <c r="KU43" s="53"/>
      <c r="KV43" s="53"/>
      <c r="KW43" s="53"/>
      <c r="KX43" s="53"/>
      <c r="KY43" s="53"/>
      <c r="KZ43" s="53"/>
      <c r="LA43" s="53"/>
      <c r="LB43" s="53"/>
      <c r="LC43" s="53"/>
      <c r="LD43" s="53"/>
      <c r="LE43" s="53"/>
      <c r="LF43" s="53"/>
      <c r="LG43" s="53"/>
      <c r="LH43" s="53"/>
      <c r="LI43" s="53"/>
      <c r="LJ43" s="53"/>
      <c r="LK43" s="53"/>
      <c r="LL43" s="53"/>
      <c r="LM43" s="53"/>
      <c r="LN43" s="53"/>
      <c r="LO43" s="53"/>
      <c r="LP43" s="53"/>
      <c r="LQ43" s="53"/>
      <c r="LR43" s="53"/>
      <c r="LS43" s="53"/>
      <c r="LT43" s="53"/>
      <c r="LU43" s="53"/>
      <c r="LV43" s="53"/>
      <c r="LW43" s="53"/>
      <c r="LX43" s="53"/>
      <c r="LY43" s="53"/>
      <c r="LZ43" s="53"/>
      <c r="MA43" s="53"/>
      <c r="MB43" s="53"/>
      <c r="MC43" s="53"/>
      <c r="MD43" s="53"/>
      <c r="ME43" s="53"/>
      <c r="MF43" s="53"/>
      <c r="MG43" s="53"/>
      <c r="MH43" s="53"/>
      <c r="MI43" s="53"/>
      <c r="MJ43" s="53"/>
      <c r="MK43" s="53"/>
      <c r="ML43" s="53"/>
      <c r="MM43" s="53"/>
      <c r="MN43" s="53"/>
      <c r="MO43" s="53"/>
      <c r="MP43" s="53"/>
      <c r="MQ43" s="53"/>
      <c r="MR43" s="53"/>
      <c r="MS43" s="53"/>
      <c r="MT43" s="53"/>
      <c r="MU43" s="53"/>
      <c r="MV43" s="53"/>
      <c r="MW43" s="53"/>
      <c r="MX43" s="53"/>
      <c r="MY43" s="53"/>
      <c r="MZ43" s="53"/>
      <c r="NA43" s="53"/>
      <c r="NB43" s="53"/>
      <c r="NC43" s="53"/>
      <c r="ND43" s="53"/>
      <c r="NE43" s="53"/>
      <c r="NF43" s="53"/>
      <c r="NG43" s="53"/>
      <c r="NH43" s="53"/>
      <c r="NI43" s="53"/>
      <c r="NJ43" s="53"/>
      <c r="NK43" s="53"/>
      <c r="NL43" s="53"/>
      <c r="NM43" s="53"/>
      <c r="NN43" s="53"/>
      <c r="NO43" s="53"/>
      <c r="NP43" s="53"/>
      <c r="NQ43" s="53"/>
      <c r="NR43" s="53"/>
      <c r="NS43" s="53"/>
      <c r="NT43" s="53"/>
      <c r="NU43" s="53"/>
      <c r="NV43" s="53"/>
      <c r="NW43" s="53"/>
      <c r="NX43" s="53"/>
      <c r="NY43" s="53"/>
      <c r="NZ43" s="53"/>
      <c r="OA43" s="53"/>
      <c r="OB43" s="53"/>
      <c r="OC43" s="53"/>
      <c r="OD43" s="53"/>
      <c r="OE43" s="53"/>
      <c r="OF43" s="53"/>
      <c r="OG43" s="53"/>
      <c r="OH43" s="53"/>
      <c r="OI43" s="53"/>
      <c r="OJ43" s="53"/>
      <c r="OK43" s="53"/>
      <c r="OL43" s="53"/>
      <c r="OM43" s="53"/>
      <c r="ON43" s="53"/>
      <c r="OO43" s="53"/>
      <c r="OP43" s="53"/>
      <c r="OQ43" s="53"/>
      <c r="OR43" s="53"/>
      <c r="OS43" s="53"/>
      <c r="OT43" s="53"/>
      <c r="OU43" s="53"/>
      <c r="OV43" s="53"/>
      <c r="OW43" s="53"/>
      <c r="OX43" s="53"/>
      <c r="OY43" s="53"/>
      <c r="OZ43" s="53"/>
      <c r="PA43" s="53"/>
      <c r="PB43" s="53"/>
      <c r="PC43" s="53"/>
      <c r="PD43" s="53"/>
      <c r="PE43" s="53"/>
      <c r="PF43" s="53"/>
      <c r="PG43" s="53"/>
      <c r="PH43" s="53"/>
      <c r="PI43" s="53"/>
      <c r="PJ43" s="53"/>
      <c r="PK43" s="53"/>
      <c r="PL43" s="53"/>
      <c r="PM43" s="53"/>
      <c r="PN43" s="53"/>
      <c r="PO43" s="53"/>
      <c r="PP43" s="53"/>
      <c r="PQ43" s="53"/>
      <c r="PR43" s="53"/>
      <c r="PS43" s="53"/>
      <c r="PT43" s="53"/>
      <c r="PU43" s="53"/>
      <c r="PV43" s="53"/>
      <c r="PW43" s="53"/>
      <c r="PX43" s="53"/>
      <c r="PY43" s="53"/>
      <c r="PZ43" s="53"/>
      <c r="QA43" s="53"/>
      <c r="QB43" s="53"/>
      <c r="QC43" s="53"/>
      <c r="QD43" s="53"/>
      <c r="QE43" s="53"/>
      <c r="QF43" s="53"/>
      <c r="QG43" s="53"/>
      <c r="QH43" s="53"/>
      <c r="QI43" s="53"/>
      <c r="QJ43" s="53"/>
      <c r="QK43" s="53"/>
      <c r="QL43" s="53"/>
      <c r="QM43" s="53"/>
      <c r="QN43" s="53"/>
      <c r="QO43" s="53"/>
      <c r="QP43" s="53"/>
      <c r="QQ43" s="53"/>
      <c r="QR43" s="53"/>
      <c r="QS43" s="53"/>
      <c r="QT43" s="53"/>
      <c r="QU43" s="53"/>
      <c r="QV43" s="53"/>
      <c r="QW43" s="53"/>
      <c r="QX43" s="53"/>
      <c r="QY43" s="53"/>
      <c r="QZ43" s="53"/>
      <c r="RA43" s="53"/>
      <c r="RB43" s="53"/>
      <c r="RC43" s="53"/>
      <c r="RD43" s="53"/>
      <c r="RE43" s="53"/>
      <c r="RF43" s="53"/>
      <c r="RG43" s="53"/>
      <c r="RH43" s="53"/>
      <c r="RI43" s="53"/>
      <c r="RJ43" s="53"/>
      <c r="RK43" s="53"/>
      <c r="RL43" s="53"/>
      <c r="RM43" s="53"/>
      <c r="RN43" s="53"/>
      <c r="RO43" s="53"/>
      <c r="RP43" s="53"/>
      <c r="RQ43" s="53"/>
      <c r="RR43" s="53"/>
      <c r="RS43" s="53"/>
      <c r="RT43" s="53"/>
      <c r="RU43" s="53"/>
      <c r="RV43" s="53"/>
      <c r="RW43" s="53"/>
      <c r="RX43" s="53"/>
      <c r="RY43" s="53"/>
      <c r="RZ43" s="53"/>
      <c r="SA43" s="53"/>
      <c r="SB43" s="53"/>
      <c r="SC43" s="53"/>
      <c r="SD43" s="53"/>
      <c r="SE43" s="53"/>
      <c r="SF43" s="53"/>
      <c r="SG43" s="53"/>
      <c r="SH43" s="53"/>
      <c r="SI43" s="53"/>
      <c r="SJ43" s="53"/>
      <c r="SK43" s="53"/>
      <c r="SL43" s="53"/>
      <c r="SM43" s="53"/>
      <c r="SN43" s="53"/>
      <c r="SO43" s="53"/>
      <c r="SP43" s="53"/>
      <c r="SQ43" s="53"/>
      <c r="SR43" s="53"/>
      <c r="SS43" s="53"/>
      <c r="ST43" s="53"/>
      <c r="SU43" s="53"/>
      <c r="SV43" s="53"/>
      <c r="SW43" s="53"/>
      <c r="SX43" s="53"/>
      <c r="SY43" s="53"/>
      <c r="SZ43" s="53"/>
      <c r="TA43" s="53"/>
      <c r="TB43" s="53"/>
      <c r="TC43" s="53"/>
      <c r="TD43" s="53"/>
      <c r="TE43" s="53"/>
      <c r="TF43" s="53"/>
      <c r="TG43" s="53"/>
      <c r="TH43" s="53"/>
      <c r="TI43" s="53"/>
      <c r="TJ43" s="53"/>
      <c r="TK43" s="53"/>
      <c r="TL43" s="53"/>
      <c r="TM43" s="53"/>
      <c r="TN43" s="53"/>
      <c r="TO43" s="53"/>
      <c r="TP43" s="53"/>
      <c r="TQ43" s="53"/>
      <c r="TR43" s="53"/>
      <c r="TS43" s="53"/>
      <c r="TT43" s="53"/>
      <c r="TU43" s="53"/>
      <c r="TV43" s="53"/>
      <c r="TW43" s="53"/>
      <c r="TX43" s="53"/>
      <c r="TY43" s="53"/>
      <c r="TZ43" s="53"/>
      <c r="UA43" s="53"/>
      <c r="UB43" s="53"/>
      <c r="UC43" s="53"/>
      <c r="UD43" s="53"/>
      <c r="UE43" s="53"/>
      <c r="UF43" s="53"/>
      <c r="UG43" s="53"/>
      <c r="UH43" s="53"/>
      <c r="UI43" s="53"/>
      <c r="UJ43" s="53"/>
      <c r="UK43" s="53"/>
      <c r="UL43" s="53"/>
      <c r="UM43" s="53"/>
      <c r="UN43" s="53"/>
      <c r="UO43" s="53"/>
      <c r="UP43" s="53"/>
      <c r="UQ43" s="53"/>
      <c r="UR43" s="53"/>
      <c r="US43" s="53"/>
      <c r="UT43" s="53"/>
      <c r="UU43" s="53"/>
      <c r="UV43" s="53"/>
      <c r="UW43" s="53"/>
      <c r="UX43" s="53"/>
      <c r="UY43" s="53"/>
      <c r="UZ43" s="53"/>
      <c r="VA43" s="53"/>
      <c r="VB43" s="53"/>
      <c r="VC43" s="53"/>
      <c r="VD43" s="53"/>
      <c r="VE43" s="53"/>
      <c r="VF43" s="53"/>
      <c r="VG43" s="53"/>
      <c r="VH43" s="53"/>
      <c r="VI43" s="53"/>
      <c r="VJ43" s="53"/>
      <c r="VK43" s="53"/>
      <c r="VL43" s="53"/>
      <c r="VM43" s="53"/>
      <c r="VN43" s="53"/>
      <c r="VO43" s="53"/>
      <c r="VP43" s="53"/>
      <c r="VQ43" s="53"/>
      <c r="VR43" s="53"/>
      <c r="VS43" s="53"/>
      <c r="VT43" s="53"/>
      <c r="VU43" s="53"/>
      <c r="VV43" s="53"/>
      <c r="VW43" s="53"/>
      <c r="VX43" s="53"/>
      <c r="VY43" s="53"/>
      <c r="VZ43" s="53"/>
      <c r="WA43" s="53"/>
      <c r="WB43" s="53"/>
      <c r="WC43" s="53"/>
      <c r="WD43" s="53"/>
      <c r="WE43" s="53"/>
      <c r="WF43" s="53"/>
      <c r="WG43" s="53"/>
      <c r="WH43" s="53"/>
      <c r="WI43" s="53"/>
      <c r="WJ43" s="53"/>
      <c r="WK43" s="53"/>
      <c r="WL43" s="53"/>
      <c r="WM43" s="53"/>
      <c r="WN43" s="53"/>
      <c r="WO43" s="53"/>
      <c r="WP43" s="53"/>
      <c r="WQ43" s="53"/>
      <c r="WR43" s="53"/>
      <c r="WS43" s="53"/>
      <c r="WT43" s="53"/>
      <c r="WU43" s="53"/>
      <c r="WV43" s="53"/>
      <c r="WW43" s="53"/>
      <c r="WX43" s="53"/>
      <c r="WY43" s="53"/>
      <c r="WZ43" s="53"/>
      <c r="XA43" s="53"/>
      <c r="XB43" s="53"/>
      <c r="XC43" s="53"/>
      <c r="XD43" s="53"/>
      <c r="XE43" s="53"/>
      <c r="XF43" s="53"/>
      <c r="XG43" s="53"/>
      <c r="XH43" s="53"/>
      <c r="XI43" s="53"/>
      <c r="XJ43" s="53"/>
      <c r="XK43" s="53"/>
      <c r="XL43" s="53"/>
      <c r="XM43" s="53"/>
      <c r="XN43" s="53"/>
      <c r="XO43" s="53"/>
      <c r="XP43" s="53"/>
      <c r="XQ43" s="53"/>
      <c r="XR43" s="53"/>
      <c r="XS43" s="53"/>
      <c r="XT43" s="53"/>
      <c r="XU43" s="53"/>
      <c r="XV43" s="53"/>
      <c r="XW43" s="53"/>
      <c r="XX43" s="53"/>
      <c r="XY43" s="53"/>
      <c r="XZ43" s="53"/>
      <c r="YA43" s="53"/>
      <c r="YB43" s="53"/>
      <c r="YC43" s="53"/>
      <c r="YD43" s="53"/>
      <c r="YE43" s="53"/>
      <c r="YF43" s="53"/>
      <c r="YG43" s="53"/>
      <c r="YH43" s="53"/>
      <c r="YI43" s="53"/>
      <c r="YJ43" s="53"/>
      <c r="YK43" s="53"/>
      <c r="YL43" s="53"/>
      <c r="YM43" s="53"/>
      <c r="YN43" s="53"/>
      <c r="YO43" s="53"/>
      <c r="YP43" s="53"/>
      <c r="YQ43" s="53"/>
      <c r="YR43" s="53"/>
      <c r="YS43" s="53"/>
      <c r="YT43" s="53"/>
      <c r="YU43" s="53"/>
      <c r="YV43" s="53"/>
      <c r="YW43" s="53"/>
      <c r="YX43" s="53"/>
      <c r="YY43" s="53"/>
      <c r="YZ43" s="53"/>
      <c r="ZA43" s="53"/>
      <c r="ZB43" s="53"/>
      <c r="ZC43" s="53"/>
      <c r="ZD43" s="53"/>
      <c r="ZE43" s="53"/>
      <c r="ZF43" s="53"/>
      <c r="ZG43" s="53"/>
      <c r="ZH43" s="53"/>
      <c r="ZI43" s="53"/>
      <c r="ZJ43" s="53"/>
      <c r="ZK43" s="53"/>
      <c r="ZL43" s="53"/>
      <c r="ZM43" s="53"/>
      <c r="ZN43" s="53"/>
      <c r="ZO43" s="53"/>
      <c r="ZP43" s="53"/>
      <c r="ZQ43" s="53"/>
      <c r="ZR43" s="53"/>
      <c r="ZS43" s="53"/>
      <c r="ZT43" s="53"/>
      <c r="ZU43" s="53"/>
      <c r="ZV43" s="53"/>
      <c r="ZW43" s="53"/>
      <c r="ZX43" s="53"/>
      <c r="ZY43" s="53"/>
      <c r="ZZ43" s="53"/>
      <c r="AAA43" s="53"/>
      <c r="AAB43" s="53"/>
      <c r="AAC43" s="53"/>
      <c r="AAD43" s="53"/>
      <c r="AAE43" s="53"/>
      <c r="AAF43" s="53"/>
      <c r="AAG43" s="53"/>
      <c r="AAH43" s="53"/>
      <c r="AAI43" s="53"/>
      <c r="AAJ43" s="53"/>
      <c r="AAK43" s="53"/>
      <c r="AAL43" s="53"/>
      <c r="AAM43" s="53"/>
      <c r="AAN43" s="53"/>
      <c r="AAO43" s="53"/>
      <c r="AAP43" s="53"/>
      <c r="AAQ43" s="53"/>
      <c r="AAR43" s="53"/>
      <c r="AAS43" s="53"/>
      <c r="AAT43" s="53"/>
      <c r="AAU43" s="53"/>
      <c r="AAV43" s="53"/>
      <c r="AAW43" s="53"/>
      <c r="AAX43" s="53"/>
      <c r="AAY43" s="53"/>
      <c r="AAZ43" s="53"/>
      <c r="ABA43" s="53"/>
      <c r="ABB43" s="53"/>
      <c r="ABC43" s="53"/>
      <c r="ABD43" s="53"/>
      <c r="ABE43" s="53"/>
      <c r="ABF43" s="53"/>
      <c r="ABG43" s="53"/>
      <c r="ABH43" s="53"/>
      <c r="ABI43" s="53"/>
      <c r="ABJ43" s="53"/>
      <c r="ABK43" s="53"/>
      <c r="ABL43" s="53"/>
      <c r="ABM43" s="53"/>
      <c r="ABN43" s="53"/>
      <c r="ABO43" s="53"/>
      <c r="ABP43" s="53"/>
      <c r="ABQ43" s="53"/>
      <c r="ABR43" s="53"/>
      <c r="ABS43" s="53"/>
      <c r="ABT43" s="53"/>
      <c r="ABU43" s="53"/>
      <c r="ABV43" s="53"/>
      <c r="ABW43" s="53"/>
      <c r="ABX43" s="53"/>
      <c r="ABY43" s="53"/>
      <c r="ABZ43" s="53"/>
      <c r="ACA43" s="53"/>
      <c r="ACB43" s="53"/>
      <c r="ACC43" s="53"/>
      <c r="ACD43" s="53"/>
      <c r="ACE43" s="53"/>
      <c r="ACF43" s="53"/>
      <c r="ACG43" s="53"/>
      <c r="ACH43" s="53"/>
      <c r="ACI43" s="53"/>
      <c r="ACJ43" s="53"/>
      <c r="ACK43" s="53"/>
      <c r="ACL43" s="53"/>
      <c r="ACM43" s="53"/>
      <c r="ACN43" s="53"/>
      <c r="ACO43" s="53"/>
      <c r="ACP43" s="53"/>
      <c r="ACQ43" s="53"/>
      <c r="ACR43" s="53"/>
      <c r="ACS43" s="53"/>
      <c r="ACT43" s="53"/>
      <c r="ACU43" s="53"/>
      <c r="ACV43" s="53"/>
      <c r="ACW43" s="53"/>
      <c r="ACX43" s="53"/>
      <c r="ACY43" s="53"/>
      <c r="ACZ43" s="53"/>
      <c r="ADA43" s="53"/>
      <c r="ADB43" s="53"/>
      <c r="ADC43" s="53"/>
      <c r="ADD43" s="53"/>
      <c r="ADE43" s="53"/>
      <c r="ADF43" s="53"/>
      <c r="ADG43" s="53"/>
      <c r="ADH43" s="53"/>
      <c r="ADI43" s="53"/>
      <c r="ADJ43" s="53"/>
      <c r="ADK43" s="53"/>
      <c r="ADL43" s="53"/>
      <c r="ADM43" s="53"/>
      <c r="ADN43" s="53"/>
      <c r="ADO43" s="53"/>
      <c r="ADP43" s="53"/>
      <c r="ADQ43" s="53"/>
      <c r="ADR43" s="53"/>
      <c r="ADS43" s="53"/>
      <c r="ADT43" s="53"/>
      <c r="ADU43" s="53"/>
      <c r="ADV43" s="53"/>
      <c r="ADW43" s="53"/>
      <c r="ADX43" s="53"/>
      <c r="ADY43" s="53"/>
      <c r="ADZ43" s="53"/>
      <c r="AEA43" s="53"/>
      <c r="AEB43" s="53"/>
      <c r="AEC43" s="53"/>
      <c r="AED43" s="53"/>
      <c r="AEE43" s="53"/>
      <c r="AEF43" s="53"/>
      <c r="AEG43" s="53"/>
      <c r="AEH43" s="53"/>
      <c r="AEI43" s="53"/>
      <c r="AEJ43" s="53"/>
      <c r="AEK43" s="53"/>
      <c r="AEL43" s="53"/>
      <c r="AEM43" s="53"/>
      <c r="AEN43" s="53"/>
      <c r="AEO43" s="53"/>
      <c r="AEP43" s="53"/>
      <c r="AEQ43" s="53"/>
      <c r="AER43" s="53"/>
      <c r="AES43" s="53"/>
      <c r="AET43" s="53"/>
      <c r="AEU43" s="53"/>
      <c r="AEV43" s="53"/>
      <c r="AEW43" s="53"/>
      <c r="AEX43" s="53"/>
      <c r="AEY43" s="53"/>
      <c r="AEZ43" s="53"/>
      <c r="AFA43" s="53"/>
      <c r="AFB43" s="53"/>
      <c r="AFC43" s="53"/>
      <c r="AFD43" s="53"/>
      <c r="AFE43" s="53"/>
      <c r="AFF43" s="53"/>
      <c r="AFG43" s="53"/>
      <c r="AFH43" s="53"/>
      <c r="AFI43" s="53"/>
      <c r="AFJ43" s="53"/>
      <c r="AFK43" s="53"/>
      <c r="AFL43" s="53"/>
      <c r="AFM43" s="53"/>
      <c r="AFN43" s="53"/>
      <c r="AFO43" s="53"/>
      <c r="AFP43" s="53"/>
      <c r="AFQ43" s="53"/>
      <c r="AFR43" s="53"/>
      <c r="AFS43" s="53"/>
      <c r="AFT43" s="53"/>
      <c r="AFU43" s="53"/>
      <c r="AFV43" s="53"/>
      <c r="AFW43" s="53"/>
      <c r="AFX43" s="53"/>
      <c r="AFY43" s="53"/>
      <c r="AFZ43" s="53"/>
      <c r="AGA43" s="53"/>
      <c r="AGB43" s="53"/>
      <c r="AGC43" s="53"/>
      <c r="AGD43" s="53"/>
      <c r="AGE43" s="53"/>
      <c r="AGF43" s="53"/>
      <c r="AGG43" s="53"/>
      <c r="AGH43" s="53"/>
      <c r="AGI43" s="53"/>
      <c r="AGJ43" s="53"/>
      <c r="AGK43" s="53"/>
      <c r="AGL43" s="53"/>
      <c r="AGM43" s="53"/>
      <c r="AGN43" s="53"/>
      <c r="AGO43" s="53"/>
      <c r="AGP43" s="53"/>
      <c r="AGQ43" s="53"/>
      <c r="AGR43" s="53"/>
      <c r="AGS43" s="53"/>
      <c r="AGT43" s="53"/>
      <c r="AGU43" s="53"/>
      <c r="AGV43" s="53"/>
      <c r="AGW43" s="53"/>
      <c r="AGX43" s="53"/>
      <c r="AGY43" s="53"/>
      <c r="AGZ43" s="53"/>
      <c r="AHA43" s="53"/>
      <c r="AHB43" s="53"/>
      <c r="AHC43" s="53"/>
      <c r="AHD43" s="53"/>
      <c r="AHE43" s="53"/>
      <c r="AHF43" s="53"/>
      <c r="AHG43" s="53"/>
      <c r="AHH43" s="53"/>
      <c r="AHI43" s="53"/>
      <c r="AHJ43" s="53"/>
      <c r="AHK43" s="53"/>
      <c r="AHL43" s="53"/>
      <c r="AHM43" s="53"/>
      <c r="AHN43" s="53"/>
      <c r="AHO43" s="53"/>
      <c r="AHP43" s="53"/>
      <c r="AHQ43" s="53"/>
      <c r="AHR43" s="53"/>
      <c r="AHS43" s="53"/>
      <c r="AHT43" s="53"/>
      <c r="AHU43" s="53"/>
      <c r="AHV43" s="53"/>
      <c r="AHW43" s="53"/>
      <c r="AHX43" s="53"/>
      <c r="AHY43" s="53"/>
      <c r="AHZ43" s="53"/>
      <c r="AIA43" s="53"/>
      <c r="AIB43" s="53"/>
      <c r="AIC43" s="53"/>
      <c r="AID43" s="53"/>
      <c r="AIE43" s="53"/>
      <c r="AIF43" s="53"/>
      <c r="AIG43" s="53"/>
      <c r="AIH43" s="53"/>
      <c r="AII43" s="53"/>
      <c r="AIJ43" s="53"/>
      <c r="AIK43" s="53"/>
      <c r="AIL43" s="53"/>
      <c r="AIM43" s="53"/>
      <c r="AIN43" s="53"/>
      <c r="AIO43" s="53"/>
      <c r="AIP43" s="53"/>
      <c r="AIQ43" s="53"/>
      <c r="AIR43" s="53"/>
      <c r="AIS43" s="53"/>
      <c r="AIT43" s="53"/>
      <c r="AIU43" s="53"/>
      <c r="AIV43" s="53"/>
      <c r="AIW43" s="53"/>
      <c r="AIX43" s="53"/>
      <c r="AIY43" s="53"/>
      <c r="AIZ43" s="53"/>
      <c r="AJA43" s="53"/>
      <c r="AJB43" s="53"/>
      <c r="AJC43" s="53"/>
      <c r="AJD43" s="53"/>
      <c r="AJE43" s="53"/>
      <c r="AJF43" s="53"/>
      <c r="AJG43" s="53"/>
      <c r="AJH43" s="53"/>
      <c r="AJI43" s="53"/>
      <c r="AJJ43" s="53"/>
      <c r="AJK43" s="53"/>
      <c r="AJL43" s="53"/>
      <c r="AJM43" s="53"/>
      <c r="AJN43" s="53"/>
      <c r="AJO43" s="53"/>
      <c r="AJP43" s="53"/>
      <c r="AJQ43" s="53"/>
      <c r="AJR43" s="53"/>
      <c r="AJS43" s="53"/>
      <c r="AJT43" s="53"/>
      <c r="AJU43" s="53"/>
      <c r="AJV43" s="53"/>
      <c r="AJW43" s="53"/>
      <c r="AJX43" s="53"/>
      <c r="AJY43" s="53"/>
      <c r="AJZ43" s="53"/>
      <c r="AKA43" s="53"/>
      <c r="AKB43" s="53"/>
      <c r="AKC43" s="53"/>
      <c r="AKD43" s="53"/>
      <c r="AKE43" s="53"/>
      <c r="AKF43" s="53"/>
      <c r="AKG43" s="53"/>
      <c r="AKH43" s="53"/>
      <c r="AKI43" s="53"/>
      <c r="AKJ43" s="53"/>
      <c r="AKK43" s="53"/>
      <c r="AKL43" s="53"/>
      <c r="AKM43" s="53"/>
      <c r="AKN43" s="53"/>
      <c r="AKO43" s="53"/>
      <c r="AKP43" s="53"/>
      <c r="AKQ43" s="53"/>
      <c r="AKR43" s="53"/>
      <c r="AKS43" s="53"/>
      <c r="AKT43" s="53"/>
      <c r="AKU43" s="53"/>
      <c r="AKV43" s="53"/>
      <c r="AKW43" s="53"/>
      <c r="AKX43" s="53"/>
      <c r="AKY43" s="53"/>
      <c r="AKZ43" s="53"/>
      <c r="ALA43" s="53"/>
      <c r="ALB43" s="53"/>
      <c r="ALC43" s="53"/>
      <c r="ALD43" s="53"/>
      <c r="ALE43" s="53"/>
      <c r="ALF43" s="53"/>
      <c r="ALG43" s="53"/>
      <c r="ALH43" s="53"/>
      <c r="ALI43" s="53"/>
      <c r="ALJ43" s="53"/>
      <c r="ALK43" s="53"/>
      <c r="ALL43" s="53"/>
      <c r="ALM43" s="53"/>
      <c r="ALN43" s="53"/>
      <c r="ALO43" s="53"/>
      <c r="ALP43" s="53"/>
      <c r="ALQ43" s="53"/>
      <c r="ALR43" s="53"/>
      <c r="ALS43" s="53"/>
      <c r="ALT43" s="53"/>
      <c r="ALU43" s="53"/>
      <c r="ALV43" s="53"/>
      <c r="ALW43" s="53"/>
      <c r="ALX43" s="53"/>
      <c r="ALY43" s="53"/>
      <c r="ALZ43" s="53"/>
      <c r="AMA43" s="53"/>
      <c r="AMB43" s="53"/>
      <c r="AMC43" s="53"/>
      <c r="AMD43" s="53"/>
      <c r="AME43" s="53"/>
      <c r="AMF43" s="53"/>
      <c r="AMG43" s="53"/>
      <c r="AMH43" s="53"/>
      <c r="AMI43" s="53"/>
      <c r="AMJ43" s="53"/>
      <c r="AMK43" s="53"/>
    </row>
    <row r="44" spans="1:1025" ht="88.5" customHeight="1" x14ac:dyDescent="0.25">
      <c r="A44" s="16" t="s">
        <v>58</v>
      </c>
      <c r="B44" s="16" t="s">
        <v>59</v>
      </c>
      <c r="C44" s="16" t="s">
        <v>60</v>
      </c>
      <c r="D44" s="24" t="s">
        <v>107</v>
      </c>
      <c r="E44" s="24" t="s">
        <v>108</v>
      </c>
      <c r="F44" s="24" t="s">
        <v>109</v>
      </c>
      <c r="G44" s="21">
        <f t="shared" si="1"/>
        <v>1500000</v>
      </c>
      <c r="H44" s="26">
        <f>200000+1300000-685000</f>
        <v>815000</v>
      </c>
      <c r="I44" s="25">
        <v>685000</v>
      </c>
      <c r="J44" s="26">
        <v>685000</v>
      </c>
      <c r="K44" s="17"/>
    </row>
    <row r="45" spans="1:1025" s="47" customFormat="1" ht="35.25" customHeight="1" x14ac:dyDescent="0.25">
      <c r="A45" s="80" t="s">
        <v>173</v>
      </c>
      <c r="B45" s="80" t="s">
        <v>174</v>
      </c>
      <c r="C45" s="81" t="s">
        <v>153</v>
      </c>
      <c r="D45" s="82" t="s">
        <v>175</v>
      </c>
      <c r="E45" s="48"/>
      <c r="F45" s="48"/>
      <c r="G45" s="83">
        <f t="shared" si="1"/>
        <v>649000</v>
      </c>
      <c r="H45" s="51">
        <f>SUM(H46:H50)</f>
        <v>0</v>
      </c>
      <c r="I45" s="51">
        <f t="shared" ref="I45:J45" si="6">SUM(I46:I50)</f>
        <v>649000</v>
      </c>
      <c r="J45" s="51">
        <f t="shared" si="6"/>
        <v>649000</v>
      </c>
      <c r="K45" s="17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2"/>
      <c r="AHK45" s="2"/>
      <c r="AHL45" s="2"/>
      <c r="AHM45" s="2"/>
      <c r="AHN45" s="2"/>
      <c r="AHO45" s="2"/>
      <c r="AHP45" s="2"/>
      <c r="AHQ45" s="2"/>
      <c r="AHR45" s="2"/>
      <c r="AHS45" s="2"/>
      <c r="AHT45" s="2"/>
      <c r="AHU45" s="2"/>
      <c r="AHV45" s="2"/>
      <c r="AHW45" s="2"/>
      <c r="AHX45" s="2"/>
      <c r="AHY45" s="2"/>
      <c r="AHZ45" s="2"/>
      <c r="AIA45" s="2"/>
      <c r="AIB45" s="2"/>
      <c r="AIC45" s="2"/>
      <c r="AID45" s="2"/>
      <c r="AIE45" s="2"/>
      <c r="AIF45" s="2"/>
      <c r="AIG45" s="2"/>
      <c r="AIH45" s="2"/>
      <c r="AII45" s="2"/>
      <c r="AIJ45" s="2"/>
      <c r="AIK45" s="2"/>
      <c r="AIL45" s="2"/>
      <c r="AIM45" s="2"/>
      <c r="AIN45" s="2"/>
      <c r="AIO45" s="2"/>
      <c r="AIP45" s="2"/>
      <c r="AIQ45" s="2"/>
      <c r="AIR45" s="2"/>
      <c r="AIS45" s="2"/>
      <c r="AIT45" s="2"/>
      <c r="AIU45" s="2"/>
      <c r="AIV45" s="2"/>
      <c r="AIW45" s="2"/>
      <c r="AIX45" s="2"/>
      <c r="AIY45" s="2"/>
      <c r="AIZ45" s="2"/>
      <c r="AJA45" s="2"/>
      <c r="AJB45" s="2"/>
      <c r="AJC45" s="2"/>
      <c r="AJD45" s="2"/>
      <c r="AJE45" s="2"/>
      <c r="AJF45" s="2"/>
      <c r="AJG45" s="2"/>
      <c r="AJH45" s="2"/>
      <c r="AJI45" s="2"/>
      <c r="AJJ45" s="2"/>
      <c r="AJK45" s="2"/>
      <c r="AJL45" s="2"/>
      <c r="AJM45" s="2"/>
      <c r="AJN45" s="2"/>
      <c r="AJO45" s="2"/>
      <c r="AJP45" s="2"/>
      <c r="AJQ45" s="2"/>
      <c r="AJR45" s="2"/>
      <c r="AJS45" s="2"/>
      <c r="AJT45" s="2"/>
      <c r="AJU45" s="2"/>
      <c r="AJV45" s="2"/>
      <c r="AJW45" s="2"/>
      <c r="AJX45" s="2"/>
      <c r="AJY45" s="2"/>
      <c r="AJZ45" s="2"/>
      <c r="AKA45" s="2"/>
      <c r="AKB45" s="2"/>
      <c r="AKC45" s="2"/>
      <c r="AKD45" s="2"/>
      <c r="AKE45" s="2"/>
      <c r="AKF45" s="2"/>
      <c r="AKG45" s="2"/>
      <c r="AKH45" s="2"/>
      <c r="AKI45" s="2"/>
      <c r="AKJ45" s="2"/>
      <c r="AKK45" s="2"/>
      <c r="AKL45" s="2"/>
      <c r="AKM45" s="2"/>
      <c r="AKN45" s="2"/>
      <c r="AKO45" s="2"/>
      <c r="AKP45" s="2"/>
      <c r="AKQ45" s="2"/>
      <c r="AKR45" s="2"/>
      <c r="AKS45" s="2"/>
      <c r="AKT45" s="2"/>
      <c r="AKU45" s="2"/>
      <c r="AKV45" s="2"/>
      <c r="AKW45" s="2"/>
      <c r="AKX45" s="2"/>
      <c r="AKY45" s="2"/>
      <c r="AKZ45" s="2"/>
      <c r="ALA45" s="2"/>
      <c r="ALB45" s="2"/>
      <c r="ALC45" s="2"/>
      <c r="ALD45" s="2"/>
      <c r="ALE45" s="2"/>
      <c r="ALF45" s="2"/>
      <c r="ALG45" s="2"/>
      <c r="ALH45" s="2"/>
      <c r="ALI45" s="2"/>
      <c r="ALJ45" s="2"/>
      <c r="ALK45" s="2"/>
      <c r="ALL45" s="2"/>
      <c r="ALM45" s="2"/>
      <c r="ALN45" s="2"/>
      <c r="ALO45" s="2"/>
      <c r="ALP45" s="2"/>
      <c r="ALQ45" s="2"/>
      <c r="ALR45" s="2"/>
      <c r="ALS45" s="2"/>
      <c r="ALT45" s="2"/>
      <c r="ALU45" s="2"/>
      <c r="ALV45" s="2"/>
      <c r="ALW45" s="2"/>
      <c r="ALX45" s="2"/>
      <c r="ALY45" s="2"/>
      <c r="ALZ45" s="2"/>
      <c r="AMA45" s="2"/>
      <c r="AMB45" s="2"/>
      <c r="AMC45" s="2"/>
      <c r="AMD45" s="2"/>
      <c r="AME45" s="2"/>
      <c r="AMF45" s="2"/>
      <c r="AMG45" s="2"/>
      <c r="AMH45" s="2"/>
      <c r="AMI45" s="2"/>
      <c r="AMJ45" s="2"/>
      <c r="AMK45" s="2"/>
    </row>
    <row r="46" spans="1:1025" ht="39.75" customHeight="1" x14ac:dyDescent="0.25">
      <c r="A46" s="46"/>
      <c r="B46" s="46"/>
      <c r="C46" s="46"/>
      <c r="D46" s="24"/>
      <c r="E46" s="29" t="str">
        <f>E38</f>
        <v>Програма «Розвиток та фінансова підтримка комунального підприємства  Білозірської сільської ради на 2023  рік»</v>
      </c>
      <c r="F46" s="29" t="str">
        <f>F38</f>
        <v xml:space="preserve">рішення сільської ради від 22.12.2022 року № 45-17/VIII </v>
      </c>
      <c r="G46" s="21">
        <f t="shared" si="1"/>
        <v>244000</v>
      </c>
      <c r="H46" s="26">
        <v>0</v>
      </c>
      <c r="I46" s="25">
        <v>244000</v>
      </c>
      <c r="J46" s="26">
        <f>I46</f>
        <v>244000</v>
      </c>
      <c r="K46" s="17"/>
    </row>
    <row r="47" spans="1:1025" ht="29.25" customHeight="1" x14ac:dyDescent="0.25">
      <c r="A47" s="94" t="s">
        <v>76</v>
      </c>
      <c r="B47" s="94" t="s">
        <v>11</v>
      </c>
      <c r="C47" s="94" t="s">
        <v>12</v>
      </c>
      <c r="D47" s="94" t="s">
        <v>80</v>
      </c>
      <c r="E47" s="94" t="s">
        <v>81</v>
      </c>
      <c r="F47" s="94" t="s">
        <v>82</v>
      </c>
      <c r="G47" s="94" t="s">
        <v>1</v>
      </c>
      <c r="H47" s="94" t="s">
        <v>10</v>
      </c>
      <c r="I47" s="94" t="s">
        <v>2</v>
      </c>
      <c r="J47" s="94"/>
      <c r="K47" s="17"/>
    </row>
    <row r="48" spans="1:1025" ht="129" customHeight="1" x14ac:dyDescent="0.25">
      <c r="A48" s="94"/>
      <c r="B48" s="94"/>
      <c r="C48" s="94"/>
      <c r="D48" s="94"/>
      <c r="E48" s="94"/>
      <c r="F48" s="94"/>
      <c r="G48" s="94"/>
      <c r="H48" s="94"/>
      <c r="I48" s="18" t="s">
        <v>3</v>
      </c>
      <c r="J48" s="16" t="s">
        <v>13</v>
      </c>
      <c r="K48" s="17"/>
    </row>
    <row r="49" spans="1:1025" x14ac:dyDescent="0.25">
      <c r="A49" s="16" t="s">
        <v>4</v>
      </c>
      <c r="B49" s="16" t="s">
        <v>5</v>
      </c>
      <c r="C49" s="16" t="s">
        <v>6</v>
      </c>
      <c r="D49" s="16" t="s">
        <v>7</v>
      </c>
      <c r="E49" s="16" t="s">
        <v>8</v>
      </c>
      <c r="F49" s="16" t="s">
        <v>9</v>
      </c>
      <c r="G49" s="16" t="s">
        <v>83</v>
      </c>
      <c r="H49" s="16" t="s">
        <v>84</v>
      </c>
      <c r="I49" s="18" t="s">
        <v>85</v>
      </c>
      <c r="J49" s="19" t="s">
        <v>86</v>
      </c>
      <c r="K49" s="17"/>
    </row>
    <row r="50" spans="1:1025" ht="90" customHeight="1" x14ac:dyDescent="0.25">
      <c r="A50" s="46"/>
      <c r="B50" s="46"/>
      <c r="C50" s="46"/>
      <c r="D50" s="24"/>
      <c r="E50" s="24" t="str">
        <f>E16</f>
        <v>Програма розвитку охорони здоров’я   Білозірської сільської територіальної громади на 2021-2025 роки (зі зсінами)</v>
      </c>
      <c r="F50" s="24" t="str">
        <f>F16</f>
        <v>рішення сільської ради від 22.12.2020 року № 4-23/VIII, зміни від 22.12.2021 № 25-18/VIII, 30.01.2023 №46-4/VIII, 28.02.2023 № 47-3/VIII</v>
      </c>
      <c r="G50" s="21">
        <f t="shared" si="1"/>
        <v>405000</v>
      </c>
      <c r="H50" s="26">
        <v>0</v>
      </c>
      <c r="I50" s="25">
        <v>405000</v>
      </c>
      <c r="J50" s="26">
        <f>I50</f>
        <v>405000</v>
      </c>
      <c r="K50" s="17"/>
    </row>
    <row r="51" spans="1:1025" ht="39.75" customHeight="1" x14ac:dyDescent="0.25">
      <c r="A51" s="46">
        <v>217680</v>
      </c>
      <c r="B51" s="46">
        <v>7680</v>
      </c>
      <c r="C51" s="27" t="s">
        <v>153</v>
      </c>
      <c r="D51" s="24" t="s">
        <v>110</v>
      </c>
      <c r="E51" s="24" t="s">
        <v>164</v>
      </c>
      <c r="F51" s="24" t="s">
        <v>160</v>
      </c>
      <c r="G51" s="21">
        <f t="shared" ref="G51:G56" si="7">H51+I51</f>
        <v>37000</v>
      </c>
      <c r="H51" s="26">
        <v>37000</v>
      </c>
      <c r="I51" s="25">
        <v>0</v>
      </c>
      <c r="J51" s="26">
        <v>0</v>
      </c>
      <c r="K51" s="17"/>
    </row>
    <row r="52" spans="1:1025" s="47" customFormat="1" ht="60.75" customHeight="1" x14ac:dyDescent="0.25">
      <c r="A52" s="49" t="s">
        <v>137</v>
      </c>
      <c r="B52" s="50" t="s">
        <v>138</v>
      </c>
      <c r="C52" s="50" t="s">
        <v>144</v>
      </c>
      <c r="D52" s="48" t="s">
        <v>145</v>
      </c>
      <c r="E52" s="48" t="s">
        <v>163</v>
      </c>
      <c r="F52" s="45" t="s">
        <v>161</v>
      </c>
      <c r="G52" s="21">
        <f t="shared" si="7"/>
        <v>507500</v>
      </c>
      <c r="H52" s="26">
        <v>507500</v>
      </c>
      <c r="I52" s="26">
        <v>0</v>
      </c>
      <c r="J52" s="26">
        <f>J53+J56</f>
        <v>0</v>
      </c>
      <c r="K52" s="17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  <c r="PV52" s="2"/>
      <c r="PW52" s="2"/>
      <c r="PX52" s="2"/>
      <c r="PY52" s="2"/>
      <c r="PZ52" s="2"/>
      <c r="QA52" s="2"/>
      <c r="QB52" s="2"/>
      <c r="QC52" s="2"/>
      <c r="QD52" s="2"/>
      <c r="QE52" s="2"/>
      <c r="QF52" s="2"/>
      <c r="QG52" s="2"/>
      <c r="QH52" s="2"/>
      <c r="QI52" s="2"/>
      <c r="QJ52" s="2"/>
      <c r="QK52" s="2"/>
      <c r="QL52" s="2"/>
      <c r="QM52" s="2"/>
      <c r="QN52" s="2"/>
      <c r="QO52" s="2"/>
      <c r="QP52" s="2"/>
      <c r="QQ52" s="2"/>
      <c r="QR52" s="2"/>
      <c r="QS52" s="2"/>
      <c r="QT52" s="2"/>
      <c r="QU52" s="2"/>
      <c r="QV52" s="2"/>
      <c r="QW52" s="2"/>
      <c r="QX52" s="2"/>
      <c r="QY52" s="2"/>
      <c r="QZ52" s="2"/>
      <c r="RA52" s="2"/>
      <c r="RB52" s="2"/>
      <c r="RC52" s="2"/>
      <c r="RD52" s="2"/>
      <c r="RE52" s="2"/>
      <c r="RF52" s="2"/>
      <c r="RG52" s="2"/>
      <c r="RH52" s="2"/>
      <c r="RI52" s="2"/>
      <c r="RJ52" s="2"/>
      <c r="RK52" s="2"/>
      <c r="RL52" s="2"/>
      <c r="RM52" s="2"/>
      <c r="RN52" s="2"/>
      <c r="RO52" s="2"/>
      <c r="RP52" s="2"/>
      <c r="RQ52" s="2"/>
      <c r="RR52" s="2"/>
      <c r="RS52" s="2"/>
      <c r="RT52" s="2"/>
      <c r="RU52" s="2"/>
      <c r="RV52" s="2"/>
      <c r="RW52" s="2"/>
      <c r="RX52" s="2"/>
      <c r="RY52" s="2"/>
      <c r="RZ52" s="2"/>
      <c r="SA52" s="2"/>
      <c r="SB52" s="2"/>
      <c r="SC52" s="2"/>
      <c r="SD52" s="2"/>
      <c r="SE52" s="2"/>
      <c r="SF52" s="2"/>
      <c r="SG52" s="2"/>
      <c r="SH52" s="2"/>
      <c r="SI52" s="2"/>
      <c r="SJ52" s="2"/>
      <c r="SK52" s="2"/>
      <c r="SL52" s="2"/>
      <c r="SM52" s="2"/>
      <c r="SN52" s="2"/>
      <c r="SO52" s="2"/>
      <c r="SP52" s="2"/>
      <c r="SQ52" s="2"/>
      <c r="SR52" s="2"/>
      <c r="SS52" s="2"/>
      <c r="ST52" s="2"/>
      <c r="SU52" s="2"/>
      <c r="SV52" s="2"/>
      <c r="SW52" s="2"/>
      <c r="SX52" s="2"/>
      <c r="SY52" s="2"/>
      <c r="SZ52" s="2"/>
      <c r="TA52" s="2"/>
      <c r="TB52" s="2"/>
      <c r="TC52" s="2"/>
      <c r="TD52" s="2"/>
      <c r="TE52" s="2"/>
      <c r="TF52" s="2"/>
      <c r="TG52" s="2"/>
      <c r="TH52" s="2"/>
      <c r="TI52" s="2"/>
      <c r="TJ52" s="2"/>
      <c r="TK52" s="2"/>
      <c r="TL52" s="2"/>
      <c r="TM52" s="2"/>
      <c r="TN52" s="2"/>
      <c r="TO52" s="2"/>
      <c r="TP52" s="2"/>
      <c r="TQ52" s="2"/>
      <c r="TR52" s="2"/>
      <c r="TS52" s="2"/>
      <c r="TT52" s="2"/>
      <c r="TU52" s="2"/>
      <c r="TV52" s="2"/>
      <c r="TW52" s="2"/>
      <c r="TX52" s="2"/>
      <c r="TY52" s="2"/>
      <c r="TZ52" s="2"/>
      <c r="UA52" s="2"/>
      <c r="UB52" s="2"/>
      <c r="UC52" s="2"/>
      <c r="UD52" s="2"/>
      <c r="UE52" s="2"/>
      <c r="UF52" s="2"/>
      <c r="UG52" s="2"/>
      <c r="UH52" s="2"/>
      <c r="UI52" s="2"/>
      <c r="UJ52" s="2"/>
      <c r="UK52" s="2"/>
      <c r="UL52" s="2"/>
      <c r="UM52" s="2"/>
      <c r="UN52" s="2"/>
      <c r="UO52" s="2"/>
      <c r="UP52" s="2"/>
      <c r="UQ52" s="2"/>
      <c r="UR52" s="2"/>
      <c r="US52" s="2"/>
      <c r="UT52" s="2"/>
      <c r="UU52" s="2"/>
      <c r="UV52" s="2"/>
      <c r="UW52" s="2"/>
      <c r="UX52" s="2"/>
      <c r="UY52" s="2"/>
      <c r="UZ52" s="2"/>
      <c r="VA52" s="2"/>
      <c r="VB52" s="2"/>
      <c r="VC52" s="2"/>
      <c r="VD52" s="2"/>
      <c r="VE52" s="2"/>
      <c r="VF52" s="2"/>
      <c r="VG52" s="2"/>
      <c r="VH52" s="2"/>
      <c r="VI52" s="2"/>
      <c r="VJ52" s="2"/>
      <c r="VK52" s="2"/>
      <c r="VL52" s="2"/>
      <c r="VM52" s="2"/>
      <c r="VN52" s="2"/>
      <c r="VO52" s="2"/>
      <c r="VP52" s="2"/>
      <c r="VQ52" s="2"/>
      <c r="VR52" s="2"/>
      <c r="VS52" s="2"/>
      <c r="VT52" s="2"/>
      <c r="VU52" s="2"/>
      <c r="VV52" s="2"/>
      <c r="VW52" s="2"/>
      <c r="VX52" s="2"/>
      <c r="VY52" s="2"/>
      <c r="VZ52" s="2"/>
      <c r="WA52" s="2"/>
      <c r="WB52" s="2"/>
      <c r="WC52" s="2"/>
      <c r="WD52" s="2"/>
      <c r="WE52" s="2"/>
      <c r="WF52" s="2"/>
      <c r="WG52" s="2"/>
      <c r="WH52" s="2"/>
      <c r="WI52" s="2"/>
      <c r="WJ52" s="2"/>
      <c r="WK52" s="2"/>
      <c r="WL52" s="2"/>
      <c r="WM52" s="2"/>
      <c r="WN52" s="2"/>
      <c r="WO52" s="2"/>
      <c r="WP52" s="2"/>
      <c r="WQ52" s="2"/>
      <c r="WR52" s="2"/>
      <c r="WS52" s="2"/>
      <c r="WT52" s="2"/>
      <c r="WU52" s="2"/>
      <c r="WV52" s="2"/>
      <c r="WW52" s="2"/>
      <c r="WX52" s="2"/>
      <c r="WY52" s="2"/>
      <c r="WZ52" s="2"/>
      <c r="XA52" s="2"/>
      <c r="XB52" s="2"/>
      <c r="XC52" s="2"/>
      <c r="XD52" s="2"/>
      <c r="XE52" s="2"/>
      <c r="XF52" s="2"/>
      <c r="XG52" s="2"/>
      <c r="XH52" s="2"/>
      <c r="XI52" s="2"/>
      <c r="XJ52" s="2"/>
      <c r="XK52" s="2"/>
      <c r="XL52" s="2"/>
      <c r="XM52" s="2"/>
      <c r="XN52" s="2"/>
      <c r="XO52" s="2"/>
      <c r="XP52" s="2"/>
      <c r="XQ52" s="2"/>
      <c r="XR52" s="2"/>
      <c r="XS52" s="2"/>
      <c r="XT52" s="2"/>
      <c r="XU52" s="2"/>
      <c r="XV52" s="2"/>
      <c r="XW52" s="2"/>
      <c r="XX52" s="2"/>
      <c r="XY52" s="2"/>
      <c r="XZ52" s="2"/>
      <c r="YA52" s="2"/>
      <c r="YB52" s="2"/>
      <c r="YC52" s="2"/>
      <c r="YD52" s="2"/>
      <c r="YE52" s="2"/>
      <c r="YF52" s="2"/>
      <c r="YG52" s="2"/>
      <c r="YH52" s="2"/>
      <c r="YI52" s="2"/>
      <c r="YJ52" s="2"/>
      <c r="YK52" s="2"/>
      <c r="YL52" s="2"/>
      <c r="YM52" s="2"/>
      <c r="YN52" s="2"/>
      <c r="YO52" s="2"/>
      <c r="YP52" s="2"/>
      <c r="YQ52" s="2"/>
      <c r="YR52" s="2"/>
      <c r="YS52" s="2"/>
      <c r="YT52" s="2"/>
      <c r="YU52" s="2"/>
      <c r="YV52" s="2"/>
      <c r="YW52" s="2"/>
      <c r="YX52" s="2"/>
      <c r="YY52" s="2"/>
      <c r="YZ52" s="2"/>
      <c r="ZA52" s="2"/>
      <c r="ZB52" s="2"/>
      <c r="ZC52" s="2"/>
      <c r="ZD52" s="2"/>
      <c r="ZE52" s="2"/>
      <c r="ZF52" s="2"/>
      <c r="ZG52" s="2"/>
      <c r="ZH52" s="2"/>
      <c r="ZI52" s="2"/>
      <c r="ZJ52" s="2"/>
      <c r="ZK52" s="2"/>
      <c r="ZL52" s="2"/>
      <c r="ZM52" s="2"/>
      <c r="ZN52" s="2"/>
      <c r="ZO52" s="2"/>
      <c r="ZP52" s="2"/>
      <c r="ZQ52" s="2"/>
      <c r="ZR52" s="2"/>
      <c r="ZS52" s="2"/>
      <c r="ZT52" s="2"/>
      <c r="ZU52" s="2"/>
      <c r="ZV52" s="2"/>
      <c r="ZW52" s="2"/>
      <c r="ZX52" s="2"/>
      <c r="ZY52" s="2"/>
      <c r="ZZ52" s="2"/>
      <c r="AAA52" s="2"/>
      <c r="AAB52" s="2"/>
      <c r="AAC52" s="2"/>
      <c r="AAD52" s="2"/>
      <c r="AAE52" s="2"/>
      <c r="AAF52" s="2"/>
      <c r="AAG52" s="2"/>
      <c r="AAH52" s="2"/>
      <c r="AAI52" s="2"/>
      <c r="AAJ52" s="2"/>
      <c r="AAK52" s="2"/>
      <c r="AAL52" s="2"/>
      <c r="AAM52" s="2"/>
      <c r="AAN52" s="2"/>
      <c r="AAO52" s="2"/>
      <c r="AAP52" s="2"/>
      <c r="AAQ52" s="2"/>
      <c r="AAR52" s="2"/>
      <c r="AAS52" s="2"/>
      <c r="AAT52" s="2"/>
      <c r="AAU52" s="2"/>
      <c r="AAV52" s="2"/>
      <c r="AAW52" s="2"/>
      <c r="AAX52" s="2"/>
      <c r="AAY52" s="2"/>
      <c r="AAZ52" s="2"/>
      <c r="ABA52" s="2"/>
      <c r="ABB52" s="2"/>
      <c r="ABC52" s="2"/>
      <c r="ABD52" s="2"/>
      <c r="ABE52" s="2"/>
      <c r="ABF52" s="2"/>
      <c r="ABG52" s="2"/>
      <c r="ABH52" s="2"/>
      <c r="ABI52" s="2"/>
      <c r="ABJ52" s="2"/>
      <c r="ABK52" s="2"/>
      <c r="ABL52" s="2"/>
      <c r="ABM52" s="2"/>
      <c r="ABN52" s="2"/>
      <c r="ABO52" s="2"/>
      <c r="ABP52" s="2"/>
      <c r="ABQ52" s="2"/>
      <c r="ABR52" s="2"/>
      <c r="ABS52" s="2"/>
      <c r="ABT52" s="2"/>
      <c r="ABU52" s="2"/>
      <c r="ABV52" s="2"/>
      <c r="ABW52" s="2"/>
      <c r="ABX52" s="2"/>
      <c r="ABY52" s="2"/>
      <c r="ABZ52" s="2"/>
      <c r="ACA52" s="2"/>
      <c r="ACB52" s="2"/>
      <c r="ACC52" s="2"/>
      <c r="ACD52" s="2"/>
      <c r="ACE52" s="2"/>
      <c r="ACF52" s="2"/>
      <c r="ACG52" s="2"/>
      <c r="ACH52" s="2"/>
      <c r="ACI52" s="2"/>
      <c r="ACJ52" s="2"/>
      <c r="ACK52" s="2"/>
      <c r="ACL52" s="2"/>
      <c r="ACM52" s="2"/>
      <c r="ACN52" s="2"/>
      <c r="ACO52" s="2"/>
      <c r="ACP52" s="2"/>
      <c r="ACQ52" s="2"/>
      <c r="ACR52" s="2"/>
      <c r="ACS52" s="2"/>
      <c r="ACT52" s="2"/>
      <c r="ACU52" s="2"/>
      <c r="ACV52" s="2"/>
      <c r="ACW52" s="2"/>
      <c r="ACX52" s="2"/>
      <c r="ACY52" s="2"/>
      <c r="ACZ52" s="2"/>
      <c r="ADA52" s="2"/>
      <c r="ADB52" s="2"/>
      <c r="ADC52" s="2"/>
      <c r="ADD52" s="2"/>
      <c r="ADE52" s="2"/>
      <c r="ADF52" s="2"/>
      <c r="ADG52" s="2"/>
      <c r="ADH52" s="2"/>
      <c r="ADI52" s="2"/>
      <c r="ADJ52" s="2"/>
      <c r="ADK52" s="2"/>
      <c r="ADL52" s="2"/>
      <c r="ADM52" s="2"/>
      <c r="ADN52" s="2"/>
      <c r="ADO52" s="2"/>
      <c r="ADP52" s="2"/>
      <c r="ADQ52" s="2"/>
      <c r="ADR52" s="2"/>
      <c r="ADS52" s="2"/>
      <c r="ADT52" s="2"/>
      <c r="ADU52" s="2"/>
      <c r="ADV52" s="2"/>
      <c r="ADW52" s="2"/>
      <c r="ADX52" s="2"/>
      <c r="ADY52" s="2"/>
      <c r="ADZ52" s="2"/>
      <c r="AEA52" s="2"/>
      <c r="AEB52" s="2"/>
      <c r="AEC52" s="2"/>
      <c r="AED52" s="2"/>
      <c r="AEE52" s="2"/>
      <c r="AEF52" s="2"/>
      <c r="AEG52" s="2"/>
      <c r="AEH52" s="2"/>
      <c r="AEI52" s="2"/>
      <c r="AEJ52" s="2"/>
      <c r="AEK52" s="2"/>
      <c r="AEL52" s="2"/>
      <c r="AEM52" s="2"/>
      <c r="AEN52" s="2"/>
      <c r="AEO52" s="2"/>
      <c r="AEP52" s="2"/>
      <c r="AEQ52" s="2"/>
      <c r="AER52" s="2"/>
      <c r="AES52" s="2"/>
      <c r="AET52" s="2"/>
      <c r="AEU52" s="2"/>
      <c r="AEV52" s="2"/>
      <c r="AEW52" s="2"/>
      <c r="AEX52" s="2"/>
      <c r="AEY52" s="2"/>
      <c r="AEZ52" s="2"/>
      <c r="AFA52" s="2"/>
      <c r="AFB52" s="2"/>
      <c r="AFC52" s="2"/>
      <c r="AFD52" s="2"/>
      <c r="AFE52" s="2"/>
      <c r="AFF52" s="2"/>
      <c r="AFG52" s="2"/>
      <c r="AFH52" s="2"/>
      <c r="AFI52" s="2"/>
      <c r="AFJ52" s="2"/>
      <c r="AFK52" s="2"/>
      <c r="AFL52" s="2"/>
      <c r="AFM52" s="2"/>
      <c r="AFN52" s="2"/>
      <c r="AFO52" s="2"/>
      <c r="AFP52" s="2"/>
      <c r="AFQ52" s="2"/>
      <c r="AFR52" s="2"/>
      <c r="AFS52" s="2"/>
      <c r="AFT52" s="2"/>
      <c r="AFU52" s="2"/>
      <c r="AFV52" s="2"/>
      <c r="AFW52" s="2"/>
      <c r="AFX52" s="2"/>
      <c r="AFY52" s="2"/>
      <c r="AFZ52" s="2"/>
      <c r="AGA52" s="2"/>
      <c r="AGB52" s="2"/>
      <c r="AGC52" s="2"/>
      <c r="AGD52" s="2"/>
      <c r="AGE52" s="2"/>
      <c r="AGF52" s="2"/>
      <c r="AGG52" s="2"/>
      <c r="AGH52" s="2"/>
      <c r="AGI52" s="2"/>
      <c r="AGJ52" s="2"/>
      <c r="AGK52" s="2"/>
      <c r="AGL52" s="2"/>
      <c r="AGM52" s="2"/>
      <c r="AGN52" s="2"/>
      <c r="AGO52" s="2"/>
      <c r="AGP52" s="2"/>
      <c r="AGQ52" s="2"/>
      <c r="AGR52" s="2"/>
      <c r="AGS52" s="2"/>
      <c r="AGT52" s="2"/>
      <c r="AGU52" s="2"/>
      <c r="AGV52" s="2"/>
      <c r="AGW52" s="2"/>
      <c r="AGX52" s="2"/>
      <c r="AGY52" s="2"/>
      <c r="AGZ52" s="2"/>
      <c r="AHA52" s="2"/>
      <c r="AHB52" s="2"/>
      <c r="AHC52" s="2"/>
      <c r="AHD52" s="2"/>
      <c r="AHE52" s="2"/>
      <c r="AHF52" s="2"/>
      <c r="AHG52" s="2"/>
      <c r="AHH52" s="2"/>
      <c r="AHI52" s="2"/>
      <c r="AHJ52" s="2"/>
      <c r="AHK52" s="2"/>
      <c r="AHL52" s="2"/>
      <c r="AHM52" s="2"/>
      <c r="AHN52" s="2"/>
      <c r="AHO52" s="2"/>
      <c r="AHP52" s="2"/>
      <c r="AHQ52" s="2"/>
      <c r="AHR52" s="2"/>
      <c r="AHS52" s="2"/>
      <c r="AHT52" s="2"/>
      <c r="AHU52" s="2"/>
      <c r="AHV52" s="2"/>
      <c r="AHW52" s="2"/>
      <c r="AHX52" s="2"/>
      <c r="AHY52" s="2"/>
      <c r="AHZ52" s="2"/>
      <c r="AIA52" s="2"/>
      <c r="AIB52" s="2"/>
      <c r="AIC52" s="2"/>
      <c r="AID52" s="2"/>
      <c r="AIE52" s="2"/>
      <c r="AIF52" s="2"/>
      <c r="AIG52" s="2"/>
      <c r="AIH52" s="2"/>
      <c r="AII52" s="2"/>
      <c r="AIJ52" s="2"/>
      <c r="AIK52" s="2"/>
      <c r="AIL52" s="2"/>
      <c r="AIM52" s="2"/>
      <c r="AIN52" s="2"/>
      <c r="AIO52" s="2"/>
      <c r="AIP52" s="2"/>
      <c r="AIQ52" s="2"/>
      <c r="AIR52" s="2"/>
      <c r="AIS52" s="2"/>
      <c r="AIT52" s="2"/>
      <c r="AIU52" s="2"/>
      <c r="AIV52" s="2"/>
      <c r="AIW52" s="2"/>
      <c r="AIX52" s="2"/>
      <c r="AIY52" s="2"/>
      <c r="AIZ52" s="2"/>
      <c r="AJA52" s="2"/>
      <c r="AJB52" s="2"/>
      <c r="AJC52" s="2"/>
      <c r="AJD52" s="2"/>
      <c r="AJE52" s="2"/>
      <c r="AJF52" s="2"/>
      <c r="AJG52" s="2"/>
      <c r="AJH52" s="2"/>
      <c r="AJI52" s="2"/>
      <c r="AJJ52" s="2"/>
      <c r="AJK52" s="2"/>
      <c r="AJL52" s="2"/>
      <c r="AJM52" s="2"/>
      <c r="AJN52" s="2"/>
      <c r="AJO52" s="2"/>
      <c r="AJP52" s="2"/>
      <c r="AJQ52" s="2"/>
      <c r="AJR52" s="2"/>
      <c r="AJS52" s="2"/>
      <c r="AJT52" s="2"/>
      <c r="AJU52" s="2"/>
      <c r="AJV52" s="2"/>
      <c r="AJW52" s="2"/>
      <c r="AJX52" s="2"/>
      <c r="AJY52" s="2"/>
      <c r="AJZ52" s="2"/>
      <c r="AKA52" s="2"/>
      <c r="AKB52" s="2"/>
      <c r="AKC52" s="2"/>
      <c r="AKD52" s="2"/>
      <c r="AKE52" s="2"/>
      <c r="AKF52" s="2"/>
      <c r="AKG52" s="2"/>
      <c r="AKH52" s="2"/>
      <c r="AKI52" s="2"/>
      <c r="AKJ52" s="2"/>
      <c r="AKK52" s="2"/>
      <c r="AKL52" s="2"/>
      <c r="AKM52" s="2"/>
      <c r="AKN52" s="2"/>
      <c r="AKO52" s="2"/>
      <c r="AKP52" s="2"/>
      <c r="AKQ52" s="2"/>
      <c r="AKR52" s="2"/>
      <c r="AKS52" s="2"/>
      <c r="AKT52" s="2"/>
      <c r="AKU52" s="2"/>
      <c r="AKV52" s="2"/>
      <c r="AKW52" s="2"/>
      <c r="AKX52" s="2"/>
      <c r="AKY52" s="2"/>
      <c r="AKZ52" s="2"/>
      <c r="ALA52" s="2"/>
      <c r="ALB52" s="2"/>
      <c r="ALC52" s="2"/>
      <c r="ALD52" s="2"/>
      <c r="ALE52" s="2"/>
      <c r="ALF52" s="2"/>
      <c r="ALG52" s="2"/>
      <c r="ALH52" s="2"/>
      <c r="ALI52" s="2"/>
      <c r="ALJ52" s="2"/>
      <c r="ALK52" s="2"/>
      <c r="ALL52" s="2"/>
      <c r="ALM52" s="2"/>
      <c r="ALN52" s="2"/>
      <c r="ALO52" s="2"/>
      <c r="ALP52" s="2"/>
      <c r="ALQ52" s="2"/>
      <c r="ALR52" s="2"/>
      <c r="ALS52" s="2"/>
      <c r="ALT52" s="2"/>
      <c r="ALU52" s="2"/>
      <c r="ALV52" s="2"/>
      <c r="ALW52" s="2"/>
      <c r="ALX52" s="2"/>
      <c r="ALY52" s="2"/>
      <c r="ALZ52" s="2"/>
      <c r="AMA52" s="2"/>
      <c r="AMB52" s="2"/>
      <c r="AMC52" s="2"/>
      <c r="AMD52" s="2"/>
      <c r="AME52" s="2"/>
      <c r="AMF52" s="2"/>
      <c r="AMG52" s="2"/>
      <c r="AMH52" s="2"/>
      <c r="AMI52" s="2"/>
      <c r="AMJ52" s="2"/>
      <c r="AMK52" s="2"/>
    </row>
    <row r="53" spans="1:1025" ht="25.5" x14ac:dyDescent="0.25">
      <c r="A53" s="16" t="s">
        <v>61</v>
      </c>
      <c r="B53" s="16" t="s">
        <v>62</v>
      </c>
      <c r="C53" s="16" t="s">
        <v>63</v>
      </c>
      <c r="D53" s="24" t="s">
        <v>64</v>
      </c>
      <c r="E53" s="24"/>
      <c r="F53" s="24"/>
      <c r="G53" s="21">
        <f>H53</f>
        <v>250029</v>
      </c>
      <c r="H53" s="26">
        <f>H54+H55</f>
        <v>250029</v>
      </c>
      <c r="I53" s="26">
        <f t="shared" ref="I53:J53" si="8">I54+I55</f>
        <v>0</v>
      </c>
      <c r="J53" s="26">
        <f t="shared" si="8"/>
        <v>0</v>
      </c>
      <c r="K53" s="17"/>
    </row>
    <row r="54" spans="1:1025" s="47" customFormat="1" ht="39" customHeight="1" x14ac:dyDescent="0.25">
      <c r="A54" s="71"/>
      <c r="B54" s="71"/>
      <c r="C54" s="71"/>
      <c r="D54" s="24"/>
      <c r="E54" s="24" t="s">
        <v>111</v>
      </c>
      <c r="F54" s="24" t="s">
        <v>112</v>
      </c>
      <c r="G54" s="21">
        <f>H54</f>
        <v>50029</v>
      </c>
      <c r="H54" s="26">
        <f>30029+20000</f>
        <v>50029</v>
      </c>
      <c r="I54" s="25">
        <v>0</v>
      </c>
      <c r="J54" s="26">
        <v>0</v>
      </c>
      <c r="K54" s="17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2"/>
      <c r="NC54" s="2"/>
      <c r="ND54" s="2"/>
      <c r="NE54" s="2"/>
      <c r="NF54" s="2"/>
      <c r="NG54" s="2"/>
      <c r="NH54" s="2"/>
      <c r="NI54" s="2"/>
      <c r="NJ54" s="2"/>
      <c r="NK54" s="2"/>
      <c r="NL54" s="2"/>
      <c r="NM54" s="2"/>
      <c r="NN54" s="2"/>
      <c r="NO54" s="2"/>
      <c r="NP54" s="2"/>
      <c r="NQ54" s="2"/>
      <c r="NR54" s="2"/>
      <c r="NS54" s="2"/>
      <c r="NT54" s="2"/>
      <c r="NU54" s="2"/>
      <c r="NV54" s="2"/>
      <c r="NW54" s="2"/>
      <c r="NX54" s="2"/>
      <c r="NY54" s="2"/>
      <c r="NZ54" s="2"/>
      <c r="OA54" s="2"/>
      <c r="OB54" s="2"/>
      <c r="OC54" s="2"/>
      <c r="OD54" s="2"/>
      <c r="OE54" s="2"/>
      <c r="OF54" s="2"/>
      <c r="OG54" s="2"/>
      <c r="OH54" s="2"/>
      <c r="OI54" s="2"/>
      <c r="OJ54" s="2"/>
      <c r="OK54" s="2"/>
      <c r="OL54" s="2"/>
      <c r="OM54" s="2"/>
      <c r="ON54" s="2"/>
      <c r="OO54" s="2"/>
      <c r="OP54" s="2"/>
      <c r="OQ54" s="2"/>
      <c r="OR54" s="2"/>
      <c r="OS54" s="2"/>
      <c r="OT54" s="2"/>
      <c r="OU54" s="2"/>
      <c r="OV54" s="2"/>
      <c r="OW54" s="2"/>
      <c r="OX54" s="2"/>
      <c r="OY54" s="2"/>
      <c r="OZ54" s="2"/>
      <c r="PA54" s="2"/>
      <c r="PB54" s="2"/>
      <c r="PC54" s="2"/>
      <c r="PD54" s="2"/>
      <c r="PE54" s="2"/>
      <c r="PF54" s="2"/>
      <c r="PG54" s="2"/>
      <c r="PH54" s="2"/>
      <c r="PI54" s="2"/>
      <c r="PJ54" s="2"/>
      <c r="PK54" s="2"/>
      <c r="PL54" s="2"/>
      <c r="PM54" s="2"/>
      <c r="PN54" s="2"/>
      <c r="PO54" s="2"/>
      <c r="PP54" s="2"/>
      <c r="PQ54" s="2"/>
      <c r="PR54" s="2"/>
      <c r="PS54" s="2"/>
      <c r="PT54" s="2"/>
      <c r="PU54" s="2"/>
      <c r="PV54" s="2"/>
      <c r="PW54" s="2"/>
      <c r="PX54" s="2"/>
      <c r="PY54" s="2"/>
      <c r="PZ54" s="2"/>
      <c r="QA54" s="2"/>
      <c r="QB54" s="2"/>
      <c r="QC54" s="2"/>
      <c r="QD54" s="2"/>
      <c r="QE54" s="2"/>
      <c r="QF54" s="2"/>
      <c r="QG54" s="2"/>
      <c r="QH54" s="2"/>
      <c r="QI54" s="2"/>
      <c r="QJ54" s="2"/>
      <c r="QK54" s="2"/>
      <c r="QL54" s="2"/>
      <c r="QM54" s="2"/>
      <c r="QN54" s="2"/>
      <c r="QO54" s="2"/>
      <c r="QP54" s="2"/>
      <c r="QQ54" s="2"/>
      <c r="QR54" s="2"/>
      <c r="QS54" s="2"/>
      <c r="QT54" s="2"/>
      <c r="QU54" s="2"/>
      <c r="QV54" s="2"/>
      <c r="QW54" s="2"/>
      <c r="QX54" s="2"/>
      <c r="QY54" s="2"/>
      <c r="QZ54" s="2"/>
      <c r="RA54" s="2"/>
      <c r="RB54" s="2"/>
      <c r="RC54" s="2"/>
      <c r="RD54" s="2"/>
      <c r="RE54" s="2"/>
      <c r="RF54" s="2"/>
      <c r="RG54" s="2"/>
      <c r="RH54" s="2"/>
      <c r="RI54" s="2"/>
      <c r="RJ54" s="2"/>
      <c r="RK54" s="2"/>
      <c r="RL54" s="2"/>
      <c r="RM54" s="2"/>
      <c r="RN54" s="2"/>
      <c r="RO54" s="2"/>
      <c r="RP54" s="2"/>
      <c r="RQ54" s="2"/>
      <c r="RR54" s="2"/>
      <c r="RS54" s="2"/>
      <c r="RT54" s="2"/>
      <c r="RU54" s="2"/>
      <c r="RV54" s="2"/>
      <c r="RW54" s="2"/>
      <c r="RX54" s="2"/>
      <c r="RY54" s="2"/>
      <c r="RZ54" s="2"/>
      <c r="SA54" s="2"/>
      <c r="SB54" s="2"/>
      <c r="SC54" s="2"/>
      <c r="SD54" s="2"/>
      <c r="SE54" s="2"/>
      <c r="SF54" s="2"/>
      <c r="SG54" s="2"/>
      <c r="SH54" s="2"/>
      <c r="SI54" s="2"/>
      <c r="SJ54" s="2"/>
      <c r="SK54" s="2"/>
      <c r="SL54" s="2"/>
      <c r="SM54" s="2"/>
      <c r="SN54" s="2"/>
      <c r="SO54" s="2"/>
      <c r="SP54" s="2"/>
      <c r="SQ54" s="2"/>
      <c r="SR54" s="2"/>
      <c r="SS54" s="2"/>
      <c r="ST54" s="2"/>
      <c r="SU54" s="2"/>
      <c r="SV54" s="2"/>
      <c r="SW54" s="2"/>
      <c r="SX54" s="2"/>
      <c r="SY54" s="2"/>
      <c r="SZ54" s="2"/>
      <c r="TA54" s="2"/>
      <c r="TB54" s="2"/>
      <c r="TC54" s="2"/>
      <c r="TD54" s="2"/>
      <c r="TE54" s="2"/>
      <c r="TF54" s="2"/>
      <c r="TG54" s="2"/>
      <c r="TH54" s="2"/>
      <c r="TI54" s="2"/>
      <c r="TJ54" s="2"/>
      <c r="TK54" s="2"/>
      <c r="TL54" s="2"/>
      <c r="TM54" s="2"/>
      <c r="TN54" s="2"/>
      <c r="TO54" s="2"/>
      <c r="TP54" s="2"/>
      <c r="TQ54" s="2"/>
      <c r="TR54" s="2"/>
      <c r="TS54" s="2"/>
      <c r="TT54" s="2"/>
      <c r="TU54" s="2"/>
      <c r="TV54" s="2"/>
      <c r="TW54" s="2"/>
      <c r="TX54" s="2"/>
      <c r="TY54" s="2"/>
      <c r="TZ54" s="2"/>
      <c r="UA54" s="2"/>
      <c r="UB54" s="2"/>
      <c r="UC54" s="2"/>
      <c r="UD54" s="2"/>
      <c r="UE54" s="2"/>
      <c r="UF54" s="2"/>
      <c r="UG54" s="2"/>
      <c r="UH54" s="2"/>
      <c r="UI54" s="2"/>
      <c r="UJ54" s="2"/>
      <c r="UK54" s="2"/>
      <c r="UL54" s="2"/>
      <c r="UM54" s="2"/>
      <c r="UN54" s="2"/>
      <c r="UO54" s="2"/>
      <c r="UP54" s="2"/>
      <c r="UQ54" s="2"/>
      <c r="UR54" s="2"/>
      <c r="US54" s="2"/>
      <c r="UT54" s="2"/>
      <c r="UU54" s="2"/>
      <c r="UV54" s="2"/>
      <c r="UW54" s="2"/>
      <c r="UX54" s="2"/>
      <c r="UY54" s="2"/>
      <c r="UZ54" s="2"/>
      <c r="VA54" s="2"/>
      <c r="VB54" s="2"/>
      <c r="VC54" s="2"/>
      <c r="VD54" s="2"/>
      <c r="VE54" s="2"/>
      <c r="VF54" s="2"/>
      <c r="VG54" s="2"/>
      <c r="VH54" s="2"/>
      <c r="VI54" s="2"/>
      <c r="VJ54" s="2"/>
      <c r="VK54" s="2"/>
      <c r="VL54" s="2"/>
      <c r="VM54" s="2"/>
      <c r="VN54" s="2"/>
      <c r="VO54" s="2"/>
      <c r="VP54" s="2"/>
      <c r="VQ54" s="2"/>
      <c r="VR54" s="2"/>
      <c r="VS54" s="2"/>
      <c r="VT54" s="2"/>
      <c r="VU54" s="2"/>
      <c r="VV54" s="2"/>
      <c r="VW54" s="2"/>
      <c r="VX54" s="2"/>
      <c r="VY54" s="2"/>
      <c r="VZ54" s="2"/>
      <c r="WA54" s="2"/>
      <c r="WB54" s="2"/>
      <c r="WC54" s="2"/>
      <c r="WD54" s="2"/>
      <c r="WE54" s="2"/>
      <c r="WF54" s="2"/>
      <c r="WG54" s="2"/>
      <c r="WH54" s="2"/>
      <c r="WI54" s="2"/>
      <c r="WJ54" s="2"/>
      <c r="WK54" s="2"/>
      <c r="WL54" s="2"/>
      <c r="WM54" s="2"/>
      <c r="WN54" s="2"/>
      <c r="WO54" s="2"/>
      <c r="WP54" s="2"/>
      <c r="WQ54" s="2"/>
      <c r="WR54" s="2"/>
      <c r="WS54" s="2"/>
      <c r="WT54" s="2"/>
      <c r="WU54" s="2"/>
      <c r="WV54" s="2"/>
      <c r="WW54" s="2"/>
      <c r="WX54" s="2"/>
      <c r="WY54" s="2"/>
      <c r="WZ54" s="2"/>
      <c r="XA54" s="2"/>
      <c r="XB54" s="2"/>
      <c r="XC54" s="2"/>
      <c r="XD54" s="2"/>
      <c r="XE54" s="2"/>
      <c r="XF54" s="2"/>
      <c r="XG54" s="2"/>
      <c r="XH54" s="2"/>
      <c r="XI54" s="2"/>
      <c r="XJ54" s="2"/>
      <c r="XK54" s="2"/>
      <c r="XL54" s="2"/>
      <c r="XM54" s="2"/>
      <c r="XN54" s="2"/>
      <c r="XO54" s="2"/>
      <c r="XP54" s="2"/>
      <c r="XQ54" s="2"/>
      <c r="XR54" s="2"/>
      <c r="XS54" s="2"/>
      <c r="XT54" s="2"/>
      <c r="XU54" s="2"/>
      <c r="XV54" s="2"/>
      <c r="XW54" s="2"/>
      <c r="XX54" s="2"/>
      <c r="XY54" s="2"/>
      <c r="XZ54" s="2"/>
      <c r="YA54" s="2"/>
      <c r="YB54" s="2"/>
      <c r="YC54" s="2"/>
      <c r="YD54" s="2"/>
      <c r="YE54" s="2"/>
      <c r="YF54" s="2"/>
      <c r="YG54" s="2"/>
      <c r="YH54" s="2"/>
      <c r="YI54" s="2"/>
      <c r="YJ54" s="2"/>
      <c r="YK54" s="2"/>
      <c r="YL54" s="2"/>
      <c r="YM54" s="2"/>
      <c r="YN54" s="2"/>
      <c r="YO54" s="2"/>
      <c r="YP54" s="2"/>
      <c r="YQ54" s="2"/>
      <c r="YR54" s="2"/>
      <c r="YS54" s="2"/>
      <c r="YT54" s="2"/>
      <c r="YU54" s="2"/>
      <c r="YV54" s="2"/>
      <c r="YW54" s="2"/>
      <c r="YX54" s="2"/>
      <c r="YY54" s="2"/>
      <c r="YZ54" s="2"/>
      <c r="ZA54" s="2"/>
      <c r="ZB54" s="2"/>
      <c r="ZC54" s="2"/>
      <c r="ZD54" s="2"/>
      <c r="ZE54" s="2"/>
      <c r="ZF54" s="2"/>
      <c r="ZG54" s="2"/>
      <c r="ZH54" s="2"/>
      <c r="ZI54" s="2"/>
      <c r="ZJ54" s="2"/>
      <c r="ZK54" s="2"/>
      <c r="ZL54" s="2"/>
      <c r="ZM54" s="2"/>
      <c r="ZN54" s="2"/>
      <c r="ZO54" s="2"/>
      <c r="ZP54" s="2"/>
      <c r="ZQ54" s="2"/>
      <c r="ZR54" s="2"/>
      <c r="ZS54" s="2"/>
      <c r="ZT54" s="2"/>
      <c r="ZU54" s="2"/>
      <c r="ZV54" s="2"/>
      <c r="ZW54" s="2"/>
      <c r="ZX54" s="2"/>
      <c r="ZY54" s="2"/>
      <c r="ZZ54" s="2"/>
      <c r="AAA54" s="2"/>
      <c r="AAB54" s="2"/>
      <c r="AAC54" s="2"/>
      <c r="AAD54" s="2"/>
      <c r="AAE54" s="2"/>
      <c r="AAF54" s="2"/>
      <c r="AAG54" s="2"/>
      <c r="AAH54" s="2"/>
      <c r="AAI54" s="2"/>
      <c r="AAJ54" s="2"/>
      <c r="AAK54" s="2"/>
      <c r="AAL54" s="2"/>
      <c r="AAM54" s="2"/>
      <c r="AAN54" s="2"/>
      <c r="AAO54" s="2"/>
      <c r="AAP54" s="2"/>
      <c r="AAQ54" s="2"/>
      <c r="AAR54" s="2"/>
      <c r="AAS54" s="2"/>
      <c r="AAT54" s="2"/>
      <c r="AAU54" s="2"/>
      <c r="AAV54" s="2"/>
      <c r="AAW54" s="2"/>
      <c r="AAX54" s="2"/>
      <c r="AAY54" s="2"/>
      <c r="AAZ54" s="2"/>
      <c r="ABA54" s="2"/>
      <c r="ABB54" s="2"/>
      <c r="ABC54" s="2"/>
      <c r="ABD54" s="2"/>
      <c r="ABE54" s="2"/>
      <c r="ABF54" s="2"/>
      <c r="ABG54" s="2"/>
      <c r="ABH54" s="2"/>
      <c r="ABI54" s="2"/>
      <c r="ABJ54" s="2"/>
      <c r="ABK54" s="2"/>
      <c r="ABL54" s="2"/>
      <c r="ABM54" s="2"/>
      <c r="ABN54" s="2"/>
      <c r="ABO54" s="2"/>
      <c r="ABP54" s="2"/>
      <c r="ABQ54" s="2"/>
      <c r="ABR54" s="2"/>
      <c r="ABS54" s="2"/>
      <c r="ABT54" s="2"/>
      <c r="ABU54" s="2"/>
      <c r="ABV54" s="2"/>
      <c r="ABW54" s="2"/>
      <c r="ABX54" s="2"/>
      <c r="ABY54" s="2"/>
      <c r="ABZ54" s="2"/>
      <c r="ACA54" s="2"/>
      <c r="ACB54" s="2"/>
      <c r="ACC54" s="2"/>
      <c r="ACD54" s="2"/>
      <c r="ACE54" s="2"/>
      <c r="ACF54" s="2"/>
      <c r="ACG54" s="2"/>
      <c r="ACH54" s="2"/>
      <c r="ACI54" s="2"/>
      <c r="ACJ54" s="2"/>
      <c r="ACK54" s="2"/>
      <c r="ACL54" s="2"/>
      <c r="ACM54" s="2"/>
      <c r="ACN54" s="2"/>
      <c r="ACO54" s="2"/>
      <c r="ACP54" s="2"/>
      <c r="ACQ54" s="2"/>
      <c r="ACR54" s="2"/>
      <c r="ACS54" s="2"/>
      <c r="ACT54" s="2"/>
      <c r="ACU54" s="2"/>
      <c r="ACV54" s="2"/>
      <c r="ACW54" s="2"/>
      <c r="ACX54" s="2"/>
      <c r="ACY54" s="2"/>
      <c r="ACZ54" s="2"/>
      <c r="ADA54" s="2"/>
      <c r="ADB54" s="2"/>
      <c r="ADC54" s="2"/>
      <c r="ADD54" s="2"/>
      <c r="ADE54" s="2"/>
      <c r="ADF54" s="2"/>
      <c r="ADG54" s="2"/>
      <c r="ADH54" s="2"/>
      <c r="ADI54" s="2"/>
      <c r="ADJ54" s="2"/>
      <c r="ADK54" s="2"/>
      <c r="ADL54" s="2"/>
      <c r="ADM54" s="2"/>
      <c r="ADN54" s="2"/>
      <c r="ADO54" s="2"/>
      <c r="ADP54" s="2"/>
      <c r="ADQ54" s="2"/>
      <c r="ADR54" s="2"/>
      <c r="ADS54" s="2"/>
      <c r="ADT54" s="2"/>
      <c r="ADU54" s="2"/>
      <c r="ADV54" s="2"/>
      <c r="ADW54" s="2"/>
      <c r="ADX54" s="2"/>
      <c r="ADY54" s="2"/>
      <c r="ADZ54" s="2"/>
      <c r="AEA54" s="2"/>
      <c r="AEB54" s="2"/>
      <c r="AEC54" s="2"/>
      <c r="AED54" s="2"/>
      <c r="AEE54" s="2"/>
      <c r="AEF54" s="2"/>
      <c r="AEG54" s="2"/>
      <c r="AEH54" s="2"/>
      <c r="AEI54" s="2"/>
      <c r="AEJ54" s="2"/>
      <c r="AEK54" s="2"/>
      <c r="AEL54" s="2"/>
      <c r="AEM54" s="2"/>
      <c r="AEN54" s="2"/>
      <c r="AEO54" s="2"/>
      <c r="AEP54" s="2"/>
      <c r="AEQ54" s="2"/>
      <c r="AER54" s="2"/>
      <c r="AES54" s="2"/>
      <c r="AET54" s="2"/>
      <c r="AEU54" s="2"/>
      <c r="AEV54" s="2"/>
      <c r="AEW54" s="2"/>
      <c r="AEX54" s="2"/>
      <c r="AEY54" s="2"/>
      <c r="AEZ54" s="2"/>
      <c r="AFA54" s="2"/>
      <c r="AFB54" s="2"/>
      <c r="AFC54" s="2"/>
      <c r="AFD54" s="2"/>
      <c r="AFE54" s="2"/>
      <c r="AFF54" s="2"/>
      <c r="AFG54" s="2"/>
      <c r="AFH54" s="2"/>
      <c r="AFI54" s="2"/>
      <c r="AFJ54" s="2"/>
      <c r="AFK54" s="2"/>
      <c r="AFL54" s="2"/>
      <c r="AFM54" s="2"/>
      <c r="AFN54" s="2"/>
      <c r="AFO54" s="2"/>
      <c r="AFP54" s="2"/>
      <c r="AFQ54" s="2"/>
      <c r="AFR54" s="2"/>
      <c r="AFS54" s="2"/>
      <c r="AFT54" s="2"/>
      <c r="AFU54" s="2"/>
      <c r="AFV54" s="2"/>
      <c r="AFW54" s="2"/>
      <c r="AFX54" s="2"/>
      <c r="AFY54" s="2"/>
      <c r="AFZ54" s="2"/>
      <c r="AGA54" s="2"/>
      <c r="AGB54" s="2"/>
      <c r="AGC54" s="2"/>
      <c r="AGD54" s="2"/>
      <c r="AGE54" s="2"/>
      <c r="AGF54" s="2"/>
      <c r="AGG54" s="2"/>
      <c r="AGH54" s="2"/>
      <c r="AGI54" s="2"/>
      <c r="AGJ54" s="2"/>
      <c r="AGK54" s="2"/>
      <c r="AGL54" s="2"/>
      <c r="AGM54" s="2"/>
      <c r="AGN54" s="2"/>
      <c r="AGO54" s="2"/>
      <c r="AGP54" s="2"/>
      <c r="AGQ54" s="2"/>
      <c r="AGR54" s="2"/>
      <c r="AGS54" s="2"/>
      <c r="AGT54" s="2"/>
      <c r="AGU54" s="2"/>
      <c r="AGV54" s="2"/>
      <c r="AGW54" s="2"/>
      <c r="AGX54" s="2"/>
      <c r="AGY54" s="2"/>
      <c r="AGZ54" s="2"/>
      <c r="AHA54" s="2"/>
      <c r="AHB54" s="2"/>
      <c r="AHC54" s="2"/>
      <c r="AHD54" s="2"/>
      <c r="AHE54" s="2"/>
      <c r="AHF54" s="2"/>
      <c r="AHG54" s="2"/>
      <c r="AHH54" s="2"/>
      <c r="AHI54" s="2"/>
      <c r="AHJ54" s="2"/>
      <c r="AHK54" s="2"/>
      <c r="AHL54" s="2"/>
      <c r="AHM54" s="2"/>
      <c r="AHN54" s="2"/>
      <c r="AHO54" s="2"/>
      <c r="AHP54" s="2"/>
      <c r="AHQ54" s="2"/>
      <c r="AHR54" s="2"/>
      <c r="AHS54" s="2"/>
      <c r="AHT54" s="2"/>
      <c r="AHU54" s="2"/>
      <c r="AHV54" s="2"/>
      <c r="AHW54" s="2"/>
      <c r="AHX54" s="2"/>
      <c r="AHY54" s="2"/>
      <c r="AHZ54" s="2"/>
      <c r="AIA54" s="2"/>
      <c r="AIB54" s="2"/>
      <c r="AIC54" s="2"/>
      <c r="AID54" s="2"/>
      <c r="AIE54" s="2"/>
      <c r="AIF54" s="2"/>
      <c r="AIG54" s="2"/>
      <c r="AIH54" s="2"/>
      <c r="AII54" s="2"/>
      <c r="AIJ54" s="2"/>
      <c r="AIK54" s="2"/>
      <c r="AIL54" s="2"/>
      <c r="AIM54" s="2"/>
      <c r="AIN54" s="2"/>
      <c r="AIO54" s="2"/>
      <c r="AIP54" s="2"/>
      <c r="AIQ54" s="2"/>
      <c r="AIR54" s="2"/>
      <c r="AIS54" s="2"/>
      <c r="AIT54" s="2"/>
      <c r="AIU54" s="2"/>
      <c r="AIV54" s="2"/>
      <c r="AIW54" s="2"/>
      <c r="AIX54" s="2"/>
      <c r="AIY54" s="2"/>
      <c r="AIZ54" s="2"/>
      <c r="AJA54" s="2"/>
      <c r="AJB54" s="2"/>
      <c r="AJC54" s="2"/>
      <c r="AJD54" s="2"/>
      <c r="AJE54" s="2"/>
      <c r="AJF54" s="2"/>
      <c r="AJG54" s="2"/>
      <c r="AJH54" s="2"/>
      <c r="AJI54" s="2"/>
      <c r="AJJ54" s="2"/>
      <c r="AJK54" s="2"/>
      <c r="AJL54" s="2"/>
      <c r="AJM54" s="2"/>
      <c r="AJN54" s="2"/>
      <c r="AJO54" s="2"/>
      <c r="AJP54" s="2"/>
      <c r="AJQ54" s="2"/>
      <c r="AJR54" s="2"/>
      <c r="AJS54" s="2"/>
      <c r="AJT54" s="2"/>
      <c r="AJU54" s="2"/>
      <c r="AJV54" s="2"/>
      <c r="AJW54" s="2"/>
      <c r="AJX54" s="2"/>
      <c r="AJY54" s="2"/>
      <c r="AJZ54" s="2"/>
      <c r="AKA54" s="2"/>
      <c r="AKB54" s="2"/>
      <c r="AKC54" s="2"/>
      <c r="AKD54" s="2"/>
      <c r="AKE54" s="2"/>
      <c r="AKF54" s="2"/>
      <c r="AKG54" s="2"/>
      <c r="AKH54" s="2"/>
      <c r="AKI54" s="2"/>
      <c r="AKJ54" s="2"/>
      <c r="AKK54" s="2"/>
      <c r="AKL54" s="2"/>
      <c r="AKM54" s="2"/>
      <c r="AKN54" s="2"/>
      <c r="AKO54" s="2"/>
      <c r="AKP54" s="2"/>
      <c r="AKQ54" s="2"/>
      <c r="AKR54" s="2"/>
      <c r="AKS54" s="2"/>
      <c r="AKT54" s="2"/>
      <c r="AKU54" s="2"/>
      <c r="AKV54" s="2"/>
      <c r="AKW54" s="2"/>
      <c r="AKX54" s="2"/>
      <c r="AKY54" s="2"/>
      <c r="AKZ54" s="2"/>
      <c r="ALA54" s="2"/>
      <c r="ALB54" s="2"/>
      <c r="ALC54" s="2"/>
      <c r="ALD54" s="2"/>
      <c r="ALE54" s="2"/>
      <c r="ALF54" s="2"/>
      <c r="ALG54" s="2"/>
      <c r="ALH54" s="2"/>
      <c r="ALI54" s="2"/>
      <c r="ALJ54" s="2"/>
      <c r="ALK54" s="2"/>
      <c r="ALL54" s="2"/>
      <c r="ALM54" s="2"/>
      <c r="ALN54" s="2"/>
      <c r="ALO54" s="2"/>
      <c r="ALP54" s="2"/>
      <c r="ALQ54" s="2"/>
      <c r="ALR54" s="2"/>
      <c r="ALS54" s="2"/>
      <c r="ALT54" s="2"/>
      <c r="ALU54" s="2"/>
      <c r="ALV54" s="2"/>
      <c r="ALW54" s="2"/>
      <c r="ALX54" s="2"/>
      <c r="ALY54" s="2"/>
      <c r="ALZ54" s="2"/>
      <c r="AMA54" s="2"/>
      <c r="AMB54" s="2"/>
      <c r="AMC54" s="2"/>
      <c r="AMD54" s="2"/>
      <c r="AME54" s="2"/>
      <c r="AMF54" s="2"/>
      <c r="AMG54" s="2"/>
      <c r="AMH54" s="2"/>
      <c r="AMI54" s="2"/>
      <c r="AMJ54" s="2"/>
      <c r="AMK54" s="2"/>
    </row>
    <row r="55" spans="1:1025" s="47" customFormat="1" ht="68.25" customHeight="1" x14ac:dyDescent="0.25">
      <c r="A55" s="71"/>
      <c r="B55" s="71"/>
      <c r="C55" s="71"/>
      <c r="D55" s="24"/>
      <c r="E55" s="24" t="s">
        <v>162</v>
      </c>
      <c r="F55" s="24" t="s">
        <v>188</v>
      </c>
      <c r="G55" s="21">
        <f>H55</f>
        <v>200000</v>
      </c>
      <c r="H55" s="26">
        <v>200000</v>
      </c>
      <c r="I55" s="25">
        <v>0</v>
      </c>
      <c r="J55" s="26">
        <v>0</v>
      </c>
      <c r="K55" s="17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2"/>
      <c r="NH55" s="2"/>
      <c r="NI55" s="2"/>
      <c r="NJ55" s="2"/>
      <c r="NK55" s="2"/>
      <c r="NL55" s="2"/>
      <c r="NM55" s="2"/>
      <c r="NN55" s="2"/>
      <c r="NO55" s="2"/>
      <c r="NP55" s="2"/>
      <c r="NQ55" s="2"/>
      <c r="NR55" s="2"/>
      <c r="NS55" s="2"/>
      <c r="NT55" s="2"/>
      <c r="NU55" s="2"/>
      <c r="NV55" s="2"/>
      <c r="NW55" s="2"/>
      <c r="NX55" s="2"/>
      <c r="NY55" s="2"/>
      <c r="NZ55" s="2"/>
      <c r="OA55" s="2"/>
      <c r="OB55" s="2"/>
      <c r="OC55" s="2"/>
      <c r="OD55" s="2"/>
      <c r="OE55" s="2"/>
      <c r="OF55" s="2"/>
      <c r="OG55" s="2"/>
      <c r="OH55" s="2"/>
      <c r="OI55" s="2"/>
      <c r="OJ55" s="2"/>
      <c r="OK55" s="2"/>
      <c r="OL55" s="2"/>
      <c r="OM55" s="2"/>
      <c r="ON55" s="2"/>
      <c r="OO55" s="2"/>
      <c r="OP55" s="2"/>
      <c r="OQ55" s="2"/>
      <c r="OR55" s="2"/>
      <c r="OS55" s="2"/>
      <c r="OT55" s="2"/>
      <c r="OU55" s="2"/>
      <c r="OV55" s="2"/>
      <c r="OW55" s="2"/>
      <c r="OX55" s="2"/>
      <c r="OY55" s="2"/>
      <c r="OZ55" s="2"/>
      <c r="PA55" s="2"/>
      <c r="PB55" s="2"/>
      <c r="PC55" s="2"/>
      <c r="PD55" s="2"/>
      <c r="PE55" s="2"/>
      <c r="PF55" s="2"/>
      <c r="PG55" s="2"/>
      <c r="PH55" s="2"/>
      <c r="PI55" s="2"/>
      <c r="PJ55" s="2"/>
      <c r="PK55" s="2"/>
      <c r="PL55" s="2"/>
      <c r="PM55" s="2"/>
      <c r="PN55" s="2"/>
      <c r="PO55" s="2"/>
      <c r="PP55" s="2"/>
      <c r="PQ55" s="2"/>
      <c r="PR55" s="2"/>
      <c r="PS55" s="2"/>
      <c r="PT55" s="2"/>
      <c r="PU55" s="2"/>
      <c r="PV55" s="2"/>
      <c r="PW55" s="2"/>
      <c r="PX55" s="2"/>
      <c r="PY55" s="2"/>
      <c r="PZ55" s="2"/>
      <c r="QA55" s="2"/>
      <c r="QB55" s="2"/>
      <c r="QC55" s="2"/>
      <c r="QD55" s="2"/>
      <c r="QE55" s="2"/>
      <c r="QF55" s="2"/>
      <c r="QG55" s="2"/>
      <c r="QH55" s="2"/>
      <c r="QI55" s="2"/>
      <c r="QJ55" s="2"/>
      <c r="QK55" s="2"/>
      <c r="QL55" s="2"/>
      <c r="QM55" s="2"/>
      <c r="QN55" s="2"/>
      <c r="QO55" s="2"/>
      <c r="QP55" s="2"/>
      <c r="QQ55" s="2"/>
      <c r="QR55" s="2"/>
      <c r="QS55" s="2"/>
      <c r="QT55" s="2"/>
      <c r="QU55" s="2"/>
      <c r="QV55" s="2"/>
      <c r="QW55" s="2"/>
      <c r="QX55" s="2"/>
      <c r="QY55" s="2"/>
      <c r="QZ55" s="2"/>
      <c r="RA55" s="2"/>
      <c r="RB55" s="2"/>
      <c r="RC55" s="2"/>
      <c r="RD55" s="2"/>
      <c r="RE55" s="2"/>
      <c r="RF55" s="2"/>
      <c r="RG55" s="2"/>
      <c r="RH55" s="2"/>
      <c r="RI55" s="2"/>
      <c r="RJ55" s="2"/>
      <c r="RK55" s="2"/>
      <c r="RL55" s="2"/>
      <c r="RM55" s="2"/>
      <c r="RN55" s="2"/>
      <c r="RO55" s="2"/>
      <c r="RP55" s="2"/>
      <c r="RQ55" s="2"/>
      <c r="RR55" s="2"/>
      <c r="RS55" s="2"/>
      <c r="RT55" s="2"/>
      <c r="RU55" s="2"/>
      <c r="RV55" s="2"/>
      <c r="RW55" s="2"/>
      <c r="RX55" s="2"/>
      <c r="RY55" s="2"/>
      <c r="RZ55" s="2"/>
      <c r="SA55" s="2"/>
      <c r="SB55" s="2"/>
      <c r="SC55" s="2"/>
      <c r="SD55" s="2"/>
      <c r="SE55" s="2"/>
      <c r="SF55" s="2"/>
      <c r="SG55" s="2"/>
      <c r="SH55" s="2"/>
      <c r="SI55" s="2"/>
      <c r="SJ55" s="2"/>
      <c r="SK55" s="2"/>
      <c r="SL55" s="2"/>
      <c r="SM55" s="2"/>
      <c r="SN55" s="2"/>
      <c r="SO55" s="2"/>
      <c r="SP55" s="2"/>
      <c r="SQ55" s="2"/>
      <c r="SR55" s="2"/>
      <c r="SS55" s="2"/>
      <c r="ST55" s="2"/>
      <c r="SU55" s="2"/>
      <c r="SV55" s="2"/>
      <c r="SW55" s="2"/>
      <c r="SX55" s="2"/>
      <c r="SY55" s="2"/>
      <c r="SZ55" s="2"/>
      <c r="TA55" s="2"/>
      <c r="TB55" s="2"/>
      <c r="TC55" s="2"/>
      <c r="TD55" s="2"/>
      <c r="TE55" s="2"/>
      <c r="TF55" s="2"/>
      <c r="TG55" s="2"/>
      <c r="TH55" s="2"/>
      <c r="TI55" s="2"/>
      <c r="TJ55" s="2"/>
      <c r="TK55" s="2"/>
      <c r="TL55" s="2"/>
      <c r="TM55" s="2"/>
      <c r="TN55" s="2"/>
      <c r="TO55" s="2"/>
      <c r="TP55" s="2"/>
      <c r="TQ55" s="2"/>
      <c r="TR55" s="2"/>
      <c r="TS55" s="2"/>
      <c r="TT55" s="2"/>
      <c r="TU55" s="2"/>
      <c r="TV55" s="2"/>
      <c r="TW55" s="2"/>
      <c r="TX55" s="2"/>
      <c r="TY55" s="2"/>
      <c r="TZ55" s="2"/>
      <c r="UA55" s="2"/>
      <c r="UB55" s="2"/>
      <c r="UC55" s="2"/>
      <c r="UD55" s="2"/>
      <c r="UE55" s="2"/>
      <c r="UF55" s="2"/>
      <c r="UG55" s="2"/>
      <c r="UH55" s="2"/>
      <c r="UI55" s="2"/>
      <c r="UJ55" s="2"/>
      <c r="UK55" s="2"/>
      <c r="UL55" s="2"/>
      <c r="UM55" s="2"/>
      <c r="UN55" s="2"/>
      <c r="UO55" s="2"/>
      <c r="UP55" s="2"/>
      <c r="UQ55" s="2"/>
      <c r="UR55" s="2"/>
      <c r="US55" s="2"/>
      <c r="UT55" s="2"/>
      <c r="UU55" s="2"/>
      <c r="UV55" s="2"/>
      <c r="UW55" s="2"/>
      <c r="UX55" s="2"/>
      <c r="UY55" s="2"/>
      <c r="UZ55" s="2"/>
      <c r="VA55" s="2"/>
      <c r="VB55" s="2"/>
      <c r="VC55" s="2"/>
      <c r="VD55" s="2"/>
      <c r="VE55" s="2"/>
      <c r="VF55" s="2"/>
      <c r="VG55" s="2"/>
      <c r="VH55" s="2"/>
      <c r="VI55" s="2"/>
      <c r="VJ55" s="2"/>
      <c r="VK55" s="2"/>
      <c r="VL55" s="2"/>
      <c r="VM55" s="2"/>
      <c r="VN55" s="2"/>
      <c r="VO55" s="2"/>
      <c r="VP55" s="2"/>
      <c r="VQ55" s="2"/>
      <c r="VR55" s="2"/>
      <c r="VS55" s="2"/>
      <c r="VT55" s="2"/>
      <c r="VU55" s="2"/>
      <c r="VV55" s="2"/>
      <c r="VW55" s="2"/>
      <c r="VX55" s="2"/>
      <c r="VY55" s="2"/>
      <c r="VZ55" s="2"/>
      <c r="WA55" s="2"/>
      <c r="WB55" s="2"/>
      <c r="WC55" s="2"/>
      <c r="WD55" s="2"/>
      <c r="WE55" s="2"/>
      <c r="WF55" s="2"/>
      <c r="WG55" s="2"/>
      <c r="WH55" s="2"/>
      <c r="WI55" s="2"/>
      <c r="WJ55" s="2"/>
      <c r="WK55" s="2"/>
      <c r="WL55" s="2"/>
      <c r="WM55" s="2"/>
      <c r="WN55" s="2"/>
      <c r="WO55" s="2"/>
      <c r="WP55" s="2"/>
      <c r="WQ55" s="2"/>
      <c r="WR55" s="2"/>
      <c r="WS55" s="2"/>
      <c r="WT55" s="2"/>
      <c r="WU55" s="2"/>
      <c r="WV55" s="2"/>
      <c r="WW55" s="2"/>
      <c r="WX55" s="2"/>
      <c r="WY55" s="2"/>
      <c r="WZ55" s="2"/>
      <c r="XA55" s="2"/>
      <c r="XB55" s="2"/>
      <c r="XC55" s="2"/>
      <c r="XD55" s="2"/>
      <c r="XE55" s="2"/>
      <c r="XF55" s="2"/>
      <c r="XG55" s="2"/>
      <c r="XH55" s="2"/>
      <c r="XI55" s="2"/>
      <c r="XJ55" s="2"/>
      <c r="XK55" s="2"/>
      <c r="XL55" s="2"/>
      <c r="XM55" s="2"/>
      <c r="XN55" s="2"/>
      <c r="XO55" s="2"/>
      <c r="XP55" s="2"/>
      <c r="XQ55" s="2"/>
      <c r="XR55" s="2"/>
      <c r="XS55" s="2"/>
      <c r="XT55" s="2"/>
      <c r="XU55" s="2"/>
      <c r="XV55" s="2"/>
      <c r="XW55" s="2"/>
      <c r="XX55" s="2"/>
      <c r="XY55" s="2"/>
      <c r="XZ55" s="2"/>
      <c r="YA55" s="2"/>
      <c r="YB55" s="2"/>
      <c r="YC55" s="2"/>
      <c r="YD55" s="2"/>
      <c r="YE55" s="2"/>
      <c r="YF55" s="2"/>
      <c r="YG55" s="2"/>
      <c r="YH55" s="2"/>
      <c r="YI55" s="2"/>
      <c r="YJ55" s="2"/>
      <c r="YK55" s="2"/>
      <c r="YL55" s="2"/>
      <c r="YM55" s="2"/>
      <c r="YN55" s="2"/>
      <c r="YO55" s="2"/>
      <c r="YP55" s="2"/>
      <c r="YQ55" s="2"/>
      <c r="YR55" s="2"/>
      <c r="YS55" s="2"/>
      <c r="YT55" s="2"/>
      <c r="YU55" s="2"/>
      <c r="YV55" s="2"/>
      <c r="YW55" s="2"/>
      <c r="YX55" s="2"/>
      <c r="YY55" s="2"/>
      <c r="YZ55" s="2"/>
      <c r="ZA55" s="2"/>
      <c r="ZB55" s="2"/>
      <c r="ZC55" s="2"/>
      <c r="ZD55" s="2"/>
      <c r="ZE55" s="2"/>
      <c r="ZF55" s="2"/>
      <c r="ZG55" s="2"/>
      <c r="ZH55" s="2"/>
      <c r="ZI55" s="2"/>
      <c r="ZJ55" s="2"/>
      <c r="ZK55" s="2"/>
      <c r="ZL55" s="2"/>
      <c r="ZM55" s="2"/>
      <c r="ZN55" s="2"/>
      <c r="ZO55" s="2"/>
      <c r="ZP55" s="2"/>
      <c r="ZQ55" s="2"/>
      <c r="ZR55" s="2"/>
      <c r="ZS55" s="2"/>
      <c r="ZT55" s="2"/>
      <c r="ZU55" s="2"/>
      <c r="ZV55" s="2"/>
      <c r="ZW55" s="2"/>
      <c r="ZX55" s="2"/>
      <c r="ZY55" s="2"/>
      <c r="ZZ55" s="2"/>
      <c r="AAA55" s="2"/>
      <c r="AAB55" s="2"/>
      <c r="AAC55" s="2"/>
      <c r="AAD55" s="2"/>
      <c r="AAE55" s="2"/>
      <c r="AAF55" s="2"/>
      <c r="AAG55" s="2"/>
      <c r="AAH55" s="2"/>
      <c r="AAI55" s="2"/>
      <c r="AAJ55" s="2"/>
      <c r="AAK55" s="2"/>
      <c r="AAL55" s="2"/>
      <c r="AAM55" s="2"/>
      <c r="AAN55" s="2"/>
      <c r="AAO55" s="2"/>
      <c r="AAP55" s="2"/>
      <c r="AAQ55" s="2"/>
      <c r="AAR55" s="2"/>
      <c r="AAS55" s="2"/>
      <c r="AAT55" s="2"/>
      <c r="AAU55" s="2"/>
      <c r="AAV55" s="2"/>
      <c r="AAW55" s="2"/>
      <c r="AAX55" s="2"/>
      <c r="AAY55" s="2"/>
      <c r="AAZ55" s="2"/>
      <c r="ABA55" s="2"/>
      <c r="ABB55" s="2"/>
      <c r="ABC55" s="2"/>
      <c r="ABD55" s="2"/>
      <c r="ABE55" s="2"/>
      <c r="ABF55" s="2"/>
      <c r="ABG55" s="2"/>
      <c r="ABH55" s="2"/>
      <c r="ABI55" s="2"/>
      <c r="ABJ55" s="2"/>
      <c r="ABK55" s="2"/>
      <c r="ABL55" s="2"/>
      <c r="ABM55" s="2"/>
      <c r="ABN55" s="2"/>
      <c r="ABO55" s="2"/>
      <c r="ABP55" s="2"/>
      <c r="ABQ55" s="2"/>
      <c r="ABR55" s="2"/>
      <c r="ABS55" s="2"/>
      <c r="ABT55" s="2"/>
      <c r="ABU55" s="2"/>
      <c r="ABV55" s="2"/>
      <c r="ABW55" s="2"/>
      <c r="ABX55" s="2"/>
      <c r="ABY55" s="2"/>
      <c r="ABZ55" s="2"/>
      <c r="ACA55" s="2"/>
      <c r="ACB55" s="2"/>
      <c r="ACC55" s="2"/>
      <c r="ACD55" s="2"/>
      <c r="ACE55" s="2"/>
      <c r="ACF55" s="2"/>
      <c r="ACG55" s="2"/>
      <c r="ACH55" s="2"/>
      <c r="ACI55" s="2"/>
      <c r="ACJ55" s="2"/>
      <c r="ACK55" s="2"/>
      <c r="ACL55" s="2"/>
      <c r="ACM55" s="2"/>
      <c r="ACN55" s="2"/>
      <c r="ACO55" s="2"/>
      <c r="ACP55" s="2"/>
      <c r="ACQ55" s="2"/>
      <c r="ACR55" s="2"/>
      <c r="ACS55" s="2"/>
      <c r="ACT55" s="2"/>
      <c r="ACU55" s="2"/>
      <c r="ACV55" s="2"/>
      <c r="ACW55" s="2"/>
      <c r="ACX55" s="2"/>
      <c r="ACY55" s="2"/>
      <c r="ACZ55" s="2"/>
      <c r="ADA55" s="2"/>
      <c r="ADB55" s="2"/>
      <c r="ADC55" s="2"/>
      <c r="ADD55" s="2"/>
      <c r="ADE55" s="2"/>
      <c r="ADF55" s="2"/>
      <c r="ADG55" s="2"/>
      <c r="ADH55" s="2"/>
      <c r="ADI55" s="2"/>
      <c r="ADJ55" s="2"/>
      <c r="ADK55" s="2"/>
      <c r="ADL55" s="2"/>
      <c r="ADM55" s="2"/>
      <c r="ADN55" s="2"/>
      <c r="ADO55" s="2"/>
      <c r="ADP55" s="2"/>
      <c r="ADQ55" s="2"/>
      <c r="ADR55" s="2"/>
      <c r="ADS55" s="2"/>
      <c r="ADT55" s="2"/>
      <c r="ADU55" s="2"/>
      <c r="ADV55" s="2"/>
      <c r="ADW55" s="2"/>
      <c r="ADX55" s="2"/>
      <c r="ADY55" s="2"/>
      <c r="ADZ55" s="2"/>
      <c r="AEA55" s="2"/>
      <c r="AEB55" s="2"/>
      <c r="AEC55" s="2"/>
      <c r="AED55" s="2"/>
      <c r="AEE55" s="2"/>
      <c r="AEF55" s="2"/>
      <c r="AEG55" s="2"/>
      <c r="AEH55" s="2"/>
      <c r="AEI55" s="2"/>
      <c r="AEJ55" s="2"/>
      <c r="AEK55" s="2"/>
      <c r="AEL55" s="2"/>
      <c r="AEM55" s="2"/>
      <c r="AEN55" s="2"/>
      <c r="AEO55" s="2"/>
      <c r="AEP55" s="2"/>
      <c r="AEQ55" s="2"/>
      <c r="AER55" s="2"/>
      <c r="AES55" s="2"/>
      <c r="AET55" s="2"/>
      <c r="AEU55" s="2"/>
      <c r="AEV55" s="2"/>
      <c r="AEW55" s="2"/>
      <c r="AEX55" s="2"/>
      <c r="AEY55" s="2"/>
      <c r="AEZ55" s="2"/>
      <c r="AFA55" s="2"/>
      <c r="AFB55" s="2"/>
      <c r="AFC55" s="2"/>
      <c r="AFD55" s="2"/>
      <c r="AFE55" s="2"/>
      <c r="AFF55" s="2"/>
      <c r="AFG55" s="2"/>
      <c r="AFH55" s="2"/>
      <c r="AFI55" s="2"/>
      <c r="AFJ55" s="2"/>
      <c r="AFK55" s="2"/>
      <c r="AFL55" s="2"/>
      <c r="AFM55" s="2"/>
      <c r="AFN55" s="2"/>
      <c r="AFO55" s="2"/>
      <c r="AFP55" s="2"/>
      <c r="AFQ55" s="2"/>
      <c r="AFR55" s="2"/>
      <c r="AFS55" s="2"/>
      <c r="AFT55" s="2"/>
      <c r="AFU55" s="2"/>
      <c r="AFV55" s="2"/>
      <c r="AFW55" s="2"/>
      <c r="AFX55" s="2"/>
      <c r="AFY55" s="2"/>
      <c r="AFZ55" s="2"/>
      <c r="AGA55" s="2"/>
      <c r="AGB55" s="2"/>
      <c r="AGC55" s="2"/>
      <c r="AGD55" s="2"/>
      <c r="AGE55" s="2"/>
      <c r="AGF55" s="2"/>
      <c r="AGG55" s="2"/>
      <c r="AGH55" s="2"/>
      <c r="AGI55" s="2"/>
      <c r="AGJ55" s="2"/>
      <c r="AGK55" s="2"/>
      <c r="AGL55" s="2"/>
      <c r="AGM55" s="2"/>
      <c r="AGN55" s="2"/>
      <c r="AGO55" s="2"/>
      <c r="AGP55" s="2"/>
      <c r="AGQ55" s="2"/>
      <c r="AGR55" s="2"/>
      <c r="AGS55" s="2"/>
      <c r="AGT55" s="2"/>
      <c r="AGU55" s="2"/>
      <c r="AGV55" s="2"/>
      <c r="AGW55" s="2"/>
      <c r="AGX55" s="2"/>
      <c r="AGY55" s="2"/>
      <c r="AGZ55" s="2"/>
      <c r="AHA55" s="2"/>
      <c r="AHB55" s="2"/>
      <c r="AHC55" s="2"/>
      <c r="AHD55" s="2"/>
      <c r="AHE55" s="2"/>
      <c r="AHF55" s="2"/>
      <c r="AHG55" s="2"/>
      <c r="AHH55" s="2"/>
      <c r="AHI55" s="2"/>
      <c r="AHJ55" s="2"/>
      <c r="AHK55" s="2"/>
      <c r="AHL55" s="2"/>
      <c r="AHM55" s="2"/>
      <c r="AHN55" s="2"/>
      <c r="AHO55" s="2"/>
      <c r="AHP55" s="2"/>
      <c r="AHQ55" s="2"/>
      <c r="AHR55" s="2"/>
      <c r="AHS55" s="2"/>
      <c r="AHT55" s="2"/>
      <c r="AHU55" s="2"/>
      <c r="AHV55" s="2"/>
      <c r="AHW55" s="2"/>
      <c r="AHX55" s="2"/>
      <c r="AHY55" s="2"/>
      <c r="AHZ55" s="2"/>
      <c r="AIA55" s="2"/>
      <c r="AIB55" s="2"/>
      <c r="AIC55" s="2"/>
      <c r="AID55" s="2"/>
      <c r="AIE55" s="2"/>
      <c r="AIF55" s="2"/>
      <c r="AIG55" s="2"/>
      <c r="AIH55" s="2"/>
      <c r="AII55" s="2"/>
      <c r="AIJ55" s="2"/>
      <c r="AIK55" s="2"/>
      <c r="AIL55" s="2"/>
      <c r="AIM55" s="2"/>
      <c r="AIN55" s="2"/>
      <c r="AIO55" s="2"/>
      <c r="AIP55" s="2"/>
      <c r="AIQ55" s="2"/>
      <c r="AIR55" s="2"/>
      <c r="AIS55" s="2"/>
      <c r="AIT55" s="2"/>
      <c r="AIU55" s="2"/>
      <c r="AIV55" s="2"/>
      <c r="AIW55" s="2"/>
      <c r="AIX55" s="2"/>
      <c r="AIY55" s="2"/>
      <c r="AIZ55" s="2"/>
      <c r="AJA55" s="2"/>
      <c r="AJB55" s="2"/>
      <c r="AJC55" s="2"/>
      <c r="AJD55" s="2"/>
      <c r="AJE55" s="2"/>
      <c r="AJF55" s="2"/>
      <c r="AJG55" s="2"/>
      <c r="AJH55" s="2"/>
      <c r="AJI55" s="2"/>
      <c r="AJJ55" s="2"/>
      <c r="AJK55" s="2"/>
      <c r="AJL55" s="2"/>
      <c r="AJM55" s="2"/>
      <c r="AJN55" s="2"/>
      <c r="AJO55" s="2"/>
      <c r="AJP55" s="2"/>
      <c r="AJQ55" s="2"/>
      <c r="AJR55" s="2"/>
      <c r="AJS55" s="2"/>
      <c r="AJT55" s="2"/>
      <c r="AJU55" s="2"/>
      <c r="AJV55" s="2"/>
      <c r="AJW55" s="2"/>
      <c r="AJX55" s="2"/>
      <c r="AJY55" s="2"/>
      <c r="AJZ55" s="2"/>
      <c r="AKA55" s="2"/>
      <c r="AKB55" s="2"/>
      <c r="AKC55" s="2"/>
      <c r="AKD55" s="2"/>
      <c r="AKE55" s="2"/>
      <c r="AKF55" s="2"/>
      <c r="AKG55" s="2"/>
      <c r="AKH55" s="2"/>
      <c r="AKI55" s="2"/>
      <c r="AKJ55" s="2"/>
      <c r="AKK55" s="2"/>
      <c r="AKL55" s="2"/>
      <c r="AKM55" s="2"/>
      <c r="AKN55" s="2"/>
      <c r="AKO55" s="2"/>
      <c r="AKP55" s="2"/>
      <c r="AKQ55" s="2"/>
      <c r="AKR55" s="2"/>
      <c r="AKS55" s="2"/>
      <c r="AKT55" s="2"/>
      <c r="AKU55" s="2"/>
      <c r="AKV55" s="2"/>
      <c r="AKW55" s="2"/>
      <c r="AKX55" s="2"/>
      <c r="AKY55" s="2"/>
      <c r="AKZ55" s="2"/>
      <c r="ALA55" s="2"/>
      <c r="ALB55" s="2"/>
      <c r="ALC55" s="2"/>
      <c r="ALD55" s="2"/>
      <c r="ALE55" s="2"/>
      <c r="ALF55" s="2"/>
      <c r="ALG55" s="2"/>
      <c r="ALH55" s="2"/>
      <c r="ALI55" s="2"/>
      <c r="ALJ55" s="2"/>
      <c r="ALK55" s="2"/>
      <c r="ALL55" s="2"/>
      <c r="ALM55" s="2"/>
      <c r="ALN55" s="2"/>
      <c r="ALO55" s="2"/>
      <c r="ALP55" s="2"/>
      <c r="ALQ55" s="2"/>
      <c r="ALR55" s="2"/>
      <c r="ALS55" s="2"/>
      <c r="ALT55" s="2"/>
      <c r="ALU55" s="2"/>
      <c r="ALV55" s="2"/>
      <c r="ALW55" s="2"/>
      <c r="ALX55" s="2"/>
      <c r="ALY55" s="2"/>
      <c r="ALZ55" s="2"/>
      <c r="AMA55" s="2"/>
      <c r="AMB55" s="2"/>
      <c r="AMC55" s="2"/>
      <c r="AMD55" s="2"/>
      <c r="AME55" s="2"/>
      <c r="AMF55" s="2"/>
      <c r="AMG55" s="2"/>
      <c r="AMH55" s="2"/>
      <c r="AMI55" s="2"/>
      <c r="AMJ55" s="2"/>
      <c r="AMK55" s="2"/>
    </row>
    <row r="56" spans="1:1025" ht="39" customHeight="1" x14ac:dyDescent="0.25">
      <c r="A56" s="16" t="s">
        <v>65</v>
      </c>
      <c r="B56" s="16" t="s">
        <v>66</v>
      </c>
      <c r="C56" s="16" t="s">
        <v>67</v>
      </c>
      <c r="D56" s="24" t="s">
        <v>68</v>
      </c>
      <c r="E56" s="24" t="s">
        <v>113</v>
      </c>
      <c r="F56" s="24" t="s">
        <v>114</v>
      </c>
      <c r="G56" s="21">
        <f t="shared" si="7"/>
        <v>15000</v>
      </c>
      <c r="H56" s="26">
        <v>0</v>
      </c>
      <c r="I56" s="25">
        <v>15000</v>
      </c>
      <c r="J56" s="26">
        <v>0</v>
      </c>
      <c r="K56" s="17"/>
    </row>
    <row r="57" spans="1:1025" ht="30.75" customHeight="1" x14ac:dyDescent="0.25">
      <c r="A57" s="3" t="s">
        <v>70</v>
      </c>
      <c r="B57" s="3"/>
      <c r="C57" s="3"/>
      <c r="D57" s="20" t="s">
        <v>115</v>
      </c>
      <c r="E57" s="3"/>
      <c r="F57" s="3"/>
      <c r="G57" s="21">
        <f t="shared" ref="G57:J58" si="9">G58</f>
        <v>4209460</v>
      </c>
      <c r="H57" s="21">
        <f t="shared" si="9"/>
        <v>3509460</v>
      </c>
      <c r="I57" s="21">
        <f t="shared" si="9"/>
        <v>700000</v>
      </c>
      <c r="J57" s="21">
        <f t="shared" si="9"/>
        <v>700000</v>
      </c>
      <c r="K57" s="17"/>
    </row>
    <row r="58" spans="1:1025" ht="25.5" customHeight="1" x14ac:dyDescent="0.25">
      <c r="A58" s="3" t="s">
        <v>71</v>
      </c>
      <c r="B58" s="3"/>
      <c r="C58" s="3"/>
      <c r="D58" s="20" t="s">
        <v>115</v>
      </c>
      <c r="E58" s="3"/>
      <c r="F58" s="3"/>
      <c r="G58" s="21">
        <f t="shared" si="9"/>
        <v>4209460</v>
      </c>
      <c r="H58" s="21">
        <f t="shared" si="9"/>
        <v>3509460</v>
      </c>
      <c r="I58" s="21">
        <f t="shared" si="9"/>
        <v>700000</v>
      </c>
      <c r="J58" s="21">
        <f t="shared" si="9"/>
        <v>700000</v>
      </c>
      <c r="K58" s="17"/>
    </row>
    <row r="59" spans="1:1025" ht="22.5" customHeight="1" x14ac:dyDescent="0.25">
      <c r="A59" s="3"/>
      <c r="B59" s="3">
        <v>9000</v>
      </c>
      <c r="C59" s="3"/>
      <c r="D59" s="20" t="s">
        <v>116</v>
      </c>
      <c r="E59" s="3"/>
      <c r="F59" s="3"/>
      <c r="G59" s="21">
        <f>G61+G79</f>
        <v>4209460</v>
      </c>
      <c r="H59" s="21">
        <f>H61+H79</f>
        <v>3509460</v>
      </c>
      <c r="I59" s="21">
        <f>I61+I79</f>
        <v>700000</v>
      </c>
      <c r="J59" s="21">
        <f>J61+J79</f>
        <v>700000</v>
      </c>
      <c r="K59" s="17"/>
    </row>
    <row r="60" spans="1:1025" ht="44.25" hidden="1" customHeight="1" x14ac:dyDescent="0.25">
      <c r="A60" s="3"/>
      <c r="B60" s="3"/>
      <c r="C60" s="3"/>
      <c r="D60" s="33"/>
      <c r="E60" s="34" t="s">
        <v>117</v>
      </c>
      <c r="F60" s="34" t="s">
        <v>118</v>
      </c>
      <c r="G60" s="21">
        <f t="shared" ref="G60:G68" si="10">H60+I60</f>
        <v>0</v>
      </c>
      <c r="H60" s="21">
        <v>0</v>
      </c>
      <c r="I60" s="21">
        <v>0</v>
      </c>
      <c r="J60" s="21">
        <v>0</v>
      </c>
      <c r="K60" s="17"/>
    </row>
    <row r="61" spans="1:1025" ht="30" customHeight="1" x14ac:dyDescent="0.25">
      <c r="A61" s="32">
        <v>3719770</v>
      </c>
      <c r="B61" s="32" t="s">
        <v>72</v>
      </c>
      <c r="C61" s="32" t="s">
        <v>73</v>
      </c>
      <c r="D61" s="35" t="s">
        <v>74</v>
      </c>
      <c r="E61" s="3"/>
      <c r="F61" s="3"/>
      <c r="G61" s="21">
        <f>H61+I61</f>
        <v>3686960</v>
      </c>
      <c r="H61" s="21">
        <f>SUM(H62:H70)</f>
        <v>2986960</v>
      </c>
      <c r="I61" s="21">
        <f>SUM(I62:I70)</f>
        <v>700000</v>
      </c>
      <c r="J61" s="21">
        <f>SUM(J62:J70)</f>
        <v>700000</v>
      </c>
      <c r="K61" s="36"/>
    </row>
    <row r="62" spans="1:1025" ht="79.5" customHeight="1" x14ac:dyDescent="0.25">
      <c r="A62" s="3"/>
      <c r="B62" s="3"/>
      <c r="C62" s="3"/>
      <c r="D62" s="3"/>
      <c r="E62" s="24" t="str">
        <f>E16</f>
        <v>Програма розвитку охорони здоров’я   Білозірської сільської територіальної громади на 2021-2025 роки (зі зсінами)</v>
      </c>
      <c r="F62" s="24" t="str">
        <f>F16</f>
        <v>рішення сільської ради від 22.12.2020 року № 4-23/VIII, зміни від 22.12.2021 № 25-18/VIII, 30.01.2023 №46-4/VIII, 28.02.2023 № 47-3/VIII</v>
      </c>
      <c r="G62" s="21">
        <f t="shared" si="10"/>
        <v>1606000</v>
      </c>
      <c r="H62" s="26">
        <f>106000+800000</f>
        <v>906000</v>
      </c>
      <c r="I62" s="25">
        <v>700000</v>
      </c>
      <c r="J62" s="26">
        <v>700000</v>
      </c>
      <c r="K62" s="17" t="s">
        <v>167</v>
      </c>
    </row>
    <row r="63" spans="1:1025" ht="45.75" customHeight="1" x14ac:dyDescent="0.25">
      <c r="A63" s="3"/>
      <c r="B63" s="3"/>
      <c r="C63" s="3"/>
      <c r="D63" s="3"/>
      <c r="E63" s="24" t="str">
        <f>E52</f>
        <v>Програми  «Забезпечення пожежної безпеки у Білозірській ТГ на 2021-2025 роки» (зі змінами)</v>
      </c>
      <c r="F63" s="24" t="str">
        <f>F52</f>
        <v xml:space="preserve">рішення сільської ради від 22.12.2020 № 4-18/VIII,  зміни  від   22.12.2022 року № 45-21/VIII </v>
      </c>
      <c r="G63" s="21">
        <f t="shared" si="10"/>
        <v>1113470</v>
      </c>
      <c r="H63" s="26">
        <v>1113470</v>
      </c>
      <c r="I63" s="25">
        <v>0</v>
      </c>
      <c r="J63" s="26">
        <v>0</v>
      </c>
      <c r="K63" s="17"/>
    </row>
    <row r="64" spans="1:1025" ht="36" customHeight="1" x14ac:dyDescent="0.25">
      <c r="A64" s="3"/>
      <c r="B64" s="3"/>
      <c r="C64" s="3"/>
      <c r="D64" s="3"/>
      <c r="E64" s="24" t="s">
        <v>119</v>
      </c>
      <c r="F64" s="24" t="s">
        <v>120</v>
      </c>
      <c r="G64" s="21">
        <f t="shared" si="10"/>
        <v>105520</v>
      </c>
      <c r="H64" s="26">
        <v>105520</v>
      </c>
      <c r="I64" s="25">
        <v>0</v>
      </c>
      <c r="J64" s="26">
        <v>0</v>
      </c>
      <c r="K64" s="17" t="s">
        <v>143</v>
      </c>
    </row>
    <row r="65" spans="1:1025" s="47" customFormat="1" ht="29.25" customHeight="1" x14ac:dyDescent="0.25">
      <c r="A65" s="94" t="s">
        <v>76</v>
      </c>
      <c r="B65" s="94" t="s">
        <v>11</v>
      </c>
      <c r="C65" s="94" t="s">
        <v>12</v>
      </c>
      <c r="D65" s="94" t="s">
        <v>80</v>
      </c>
      <c r="E65" s="94" t="s">
        <v>81</v>
      </c>
      <c r="F65" s="94" t="s">
        <v>82</v>
      </c>
      <c r="G65" s="94" t="s">
        <v>1</v>
      </c>
      <c r="H65" s="94" t="s">
        <v>10</v>
      </c>
      <c r="I65" s="94" t="s">
        <v>2</v>
      </c>
      <c r="J65" s="94"/>
      <c r="K65" s="17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2"/>
      <c r="NG65" s="2"/>
      <c r="NH65" s="2"/>
      <c r="NI65" s="2"/>
      <c r="NJ65" s="2"/>
      <c r="NK65" s="2"/>
      <c r="NL65" s="2"/>
      <c r="NM65" s="2"/>
      <c r="NN65" s="2"/>
      <c r="NO65" s="2"/>
      <c r="NP65" s="2"/>
      <c r="NQ65" s="2"/>
      <c r="NR65" s="2"/>
      <c r="NS65" s="2"/>
      <c r="NT65" s="2"/>
      <c r="NU65" s="2"/>
      <c r="NV65" s="2"/>
      <c r="NW65" s="2"/>
      <c r="NX65" s="2"/>
      <c r="NY65" s="2"/>
      <c r="NZ65" s="2"/>
      <c r="OA65" s="2"/>
      <c r="OB65" s="2"/>
      <c r="OC65" s="2"/>
      <c r="OD65" s="2"/>
      <c r="OE65" s="2"/>
      <c r="OF65" s="2"/>
      <c r="OG65" s="2"/>
      <c r="OH65" s="2"/>
      <c r="OI65" s="2"/>
      <c r="OJ65" s="2"/>
      <c r="OK65" s="2"/>
      <c r="OL65" s="2"/>
      <c r="OM65" s="2"/>
      <c r="ON65" s="2"/>
      <c r="OO65" s="2"/>
      <c r="OP65" s="2"/>
      <c r="OQ65" s="2"/>
      <c r="OR65" s="2"/>
      <c r="OS65" s="2"/>
      <c r="OT65" s="2"/>
      <c r="OU65" s="2"/>
      <c r="OV65" s="2"/>
      <c r="OW65" s="2"/>
      <c r="OX65" s="2"/>
      <c r="OY65" s="2"/>
      <c r="OZ65" s="2"/>
      <c r="PA65" s="2"/>
      <c r="PB65" s="2"/>
      <c r="PC65" s="2"/>
      <c r="PD65" s="2"/>
      <c r="PE65" s="2"/>
      <c r="PF65" s="2"/>
      <c r="PG65" s="2"/>
      <c r="PH65" s="2"/>
      <c r="PI65" s="2"/>
      <c r="PJ65" s="2"/>
      <c r="PK65" s="2"/>
      <c r="PL65" s="2"/>
      <c r="PM65" s="2"/>
      <c r="PN65" s="2"/>
      <c r="PO65" s="2"/>
      <c r="PP65" s="2"/>
      <c r="PQ65" s="2"/>
      <c r="PR65" s="2"/>
      <c r="PS65" s="2"/>
      <c r="PT65" s="2"/>
      <c r="PU65" s="2"/>
      <c r="PV65" s="2"/>
      <c r="PW65" s="2"/>
      <c r="PX65" s="2"/>
      <c r="PY65" s="2"/>
      <c r="PZ65" s="2"/>
      <c r="QA65" s="2"/>
      <c r="QB65" s="2"/>
      <c r="QC65" s="2"/>
      <c r="QD65" s="2"/>
      <c r="QE65" s="2"/>
      <c r="QF65" s="2"/>
      <c r="QG65" s="2"/>
      <c r="QH65" s="2"/>
      <c r="QI65" s="2"/>
      <c r="QJ65" s="2"/>
      <c r="QK65" s="2"/>
      <c r="QL65" s="2"/>
      <c r="QM65" s="2"/>
      <c r="QN65" s="2"/>
      <c r="QO65" s="2"/>
      <c r="QP65" s="2"/>
      <c r="QQ65" s="2"/>
      <c r="QR65" s="2"/>
      <c r="QS65" s="2"/>
      <c r="QT65" s="2"/>
      <c r="QU65" s="2"/>
      <c r="QV65" s="2"/>
      <c r="QW65" s="2"/>
      <c r="QX65" s="2"/>
      <c r="QY65" s="2"/>
      <c r="QZ65" s="2"/>
      <c r="RA65" s="2"/>
      <c r="RB65" s="2"/>
      <c r="RC65" s="2"/>
      <c r="RD65" s="2"/>
      <c r="RE65" s="2"/>
      <c r="RF65" s="2"/>
      <c r="RG65" s="2"/>
      <c r="RH65" s="2"/>
      <c r="RI65" s="2"/>
      <c r="RJ65" s="2"/>
      <c r="RK65" s="2"/>
      <c r="RL65" s="2"/>
      <c r="RM65" s="2"/>
      <c r="RN65" s="2"/>
      <c r="RO65" s="2"/>
      <c r="RP65" s="2"/>
      <c r="RQ65" s="2"/>
      <c r="RR65" s="2"/>
      <c r="RS65" s="2"/>
      <c r="RT65" s="2"/>
      <c r="RU65" s="2"/>
      <c r="RV65" s="2"/>
      <c r="RW65" s="2"/>
      <c r="RX65" s="2"/>
      <c r="RY65" s="2"/>
      <c r="RZ65" s="2"/>
      <c r="SA65" s="2"/>
      <c r="SB65" s="2"/>
      <c r="SC65" s="2"/>
      <c r="SD65" s="2"/>
      <c r="SE65" s="2"/>
      <c r="SF65" s="2"/>
      <c r="SG65" s="2"/>
      <c r="SH65" s="2"/>
      <c r="SI65" s="2"/>
      <c r="SJ65" s="2"/>
      <c r="SK65" s="2"/>
      <c r="SL65" s="2"/>
      <c r="SM65" s="2"/>
      <c r="SN65" s="2"/>
      <c r="SO65" s="2"/>
      <c r="SP65" s="2"/>
      <c r="SQ65" s="2"/>
      <c r="SR65" s="2"/>
      <c r="SS65" s="2"/>
      <c r="ST65" s="2"/>
      <c r="SU65" s="2"/>
      <c r="SV65" s="2"/>
      <c r="SW65" s="2"/>
      <c r="SX65" s="2"/>
      <c r="SY65" s="2"/>
      <c r="SZ65" s="2"/>
      <c r="TA65" s="2"/>
      <c r="TB65" s="2"/>
      <c r="TC65" s="2"/>
      <c r="TD65" s="2"/>
      <c r="TE65" s="2"/>
      <c r="TF65" s="2"/>
      <c r="TG65" s="2"/>
      <c r="TH65" s="2"/>
      <c r="TI65" s="2"/>
      <c r="TJ65" s="2"/>
      <c r="TK65" s="2"/>
      <c r="TL65" s="2"/>
      <c r="TM65" s="2"/>
      <c r="TN65" s="2"/>
      <c r="TO65" s="2"/>
      <c r="TP65" s="2"/>
      <c r="TQ65" s="2"/>
      <c r="TR65" s="2"/>
      <c r="TS65" s="2"/>
      <c r="TT65" s="2"/>
      <c r="TU65" s="2"/>
      <c r="TV65" s="2"/>
      <c r="TW65" s="2"/>
      <c r="TX65" s="2"/>
      <c r="TY65" s="2"/>
      <c r="TZ65" s="2"/>
      <c r="UA65" s="2"/>
      <c r="UB65" s="2"/>
      <c r="UC65" s="2"/>
      <c r="UD65" s="2"/>
      <c r="UE65" s="2"/>
      <c r="UF65" s="2"/>
      <c r="UG65" s="2"/>
      <c r="UH65" s="2"/>
      <c r="UI65" s="2"/>
      <c r="UJ65" s="2"/>
      <c r="UK65" s="2"/>
      <c r="UL65" s="2"/>
      <c r="UM65" s="2"/>
      <c r="UN65" s="2"/>
      <c r="UO65" s="2"/>
      <c r="UP65" s="2"/>
      <c r="UQ65" s="2"/>
      <c r="UR65" s="2"/>
      <c r="US65" s="2"/>
      <c r="UT65" s="2"/>
      <c r="UU65" s="2"/>
      <c r="UV65" s="2"/>
      <c r="UW65" s="2"/>
      <c r="UX65" s="2"/>
      <c r="UY65" s="2"/>
      <c r="UZ65" s="2"/>
      <c r="VA65" s="2"/>
      <c r="VB65" s="2"/>
      <c r="VC65" s="2"/>
      <c r="VD65" s="2"/>
      <c r="VE65" s="2"/>
      <c r="VF65" s="2"/>
      <c r="VG65" s="2"/>
      <c r="VH65" s="2"/>
      <c r="VI65" s="2"/>
      <c r="VJ65" s="2"/>
      <c r="VK65" s="2"/>
      <c r="VL65" s="2"/>
      <c r="VM65" s="2"/>
      <c r="VN65" s="2"/>
      <c r="VO65" s="2"/>
      <c r="VP65" s="2"/>
      <c r="VQ65" s="2"/>
      <c r="VR65" s="2"/>
      <c r="VS65" s="2"/>
      <c r="VT65" s="2"/>
      <c r="VU65" s="2"/>
      <c r="VV65" s="2"/>
      <c r="VW65" s="2"/>
      <c r="VX65" s="2"/>
      <c r="VY65" s="2"/>
      <c r="VZ65" s="2"/>
      <c r="WA65" s="2"/>
      <c r="WB65" s="2"/>
      <c r="WC65" s="2"/>
      <c r="WD65" s="2"/>
      <c r="WE65" s="2"/>
      <c r="WF65" s="2"/>
      <c r="WG65" s="2"/>
      <c r="WH65" s="2"/>
      <c r="WI65" s="2"/>
      <c r="WJ65" s="2"/>
      <c r="WK65" s="2"/>
      <c r="WL65" s="2"/>
      <c r="WM65" s="2"/>
      <c r="WN65" s="2"/>
      <c r="WO65" s="2"/>
      <c r="WP65" s="2"/>
      <c r="WQ65" s="2"/>
      <c r="WR65" s="2"/>
      <c r="WS65" s="2"/>
      <c r="WT65" s="2"/>
      <c r="WU65" s="2"/>
      <c r="WV65" s="2"/>
      <c r="WW65" s="2"/>
      <c r="WX65" s="2"/>
      <c r="WY65" s="2"/>
      <c r="WZ65" s="2"/>
      <c r="XA65" s="2"/>
      <c r="XB65" s="2"/>
      <c r="XC65" s="2"/>
      <c r="XD65" s="2"/>
      <c r="XE65" s="2"/>
      <c r="XF65" s="2"/>
      <c r="XG65" s="2"/>
      <c r="XH65" s="2"/>
      <c r="XI65" s="2"/>
      <c r="XJ65" s="2"/>
      <c r="XK65" s="2"/>
      <c r="XL65" s="2"/>
      <c r="XM65" s="2"/>
      <c r="XN65" s="2"/>
      <c r="XO65" s="2"/>
      <c r="XP65" s="2"/>
      <c r="XQ65" s="2"/>
      <c r="XR65" s="2"/>
      <c r="XS65" s="2"/>
      <c r="XT65" s="2"/>
      <c r="XU65" s="2"/>
      <c r="XV65" s="2"/>
      <c r="XW65" s="2"/>
      <c r="XX65" s="2"/>
      <c r="XY65" s="2"/>
      <c r="XZ65" s="2"/>
      <c r="YA65" s="2"/>
      <c r="YB65" s="2"/>
      <c r="YC65" s="2"/>
      <c r="YD65" s="2"/>
      <c r="YE65" s="2"/>
      <c r="YF65" s="2"/>
      <c r="YG65" s="2"/>
      <c r="YH65" s="2"/>
      <c r="YI65" s="2"/>
      <c r="YJ65" s="2"/>
      <c r="YK65" s="2"/>
      <c r="YL65" s="2"/>
      <c r="YM65" s="2"/>
      <c r="YN65" s="2"/>
      <c r="YO65" s="2"/>
      <c r="YP65" s="2"/>
      <c r="YQ65" s="2"/>
      <c r="YR65" s="2"/>
      <c r="YS65" s="2"/>
      <c r="YT65" s="2"/>
      <c r="YU65" s="2"/>
      <c r="YV65" s="2"/>
      <c r="YW65" s="2"/>
      <c r="YX65" s="2"/>
      <c r="YY65" s="2"/>
      <c r="YZ65" s="2"/>
      <c r="ZA65" s="2"/>
      <c r="ZB65" s="2"/>
      <c r="ZC65" s="2"/>
      <c r="ZD65" s="2"/>
      <c r="ZE65" s="2"/>
      <c r="ZF65" s="2"/>
      <c r="ZG65" s="2"/>
      <c r="ZH65" s="2"/>
      <c r="ZI65" s="2"/>
      <c r="ZJ65" s="2"/>
      <c r="ZK65" s="2"/>
      <c r="ZL65" s="2"/>
      <c r="ZM65" s="2"/>
      <c r="ZN65" s="2"/>
      <c r="ZO65" s="2"/>
      <c r="ZP65" s="2"/>
      <c r="ZQ65" s="2"/>
      <c r="ZR65" s="2"/>
      <c r="ZS65" s="2"/>
      <c r="ZT65" s="2"/>
      <c r="ZU65" s="2"/>
      <c r="ZV65" s="2"/>
      <c r="ZW65" s="2"/>
      <c r="ZX65" s="2"/>
      <c r="ZY65" s="2"/>
      <c r="ZZ65" s="2"/>
      <c r="AAA65" s="2"/>
      <c r="AAB65" s="2"/>
      <c r="AAC65" s="2"/>
      <c r="AAD65" s="2"/>
      <c r="AAE65" s="2"/>
      <c r="AAF65" s="2"/>
      <c r="AAG65" s="2"/>
      <c r="AAH65" s="2"/>
      <c r="AAI65" s="2"/>
      <c r="AAJ65" s="2"/>
      <c r="AAK65" s="2"/>
      <c r="AAL65" s="2"/>
      <c r="AAM65" s="2"/>
      <c r="AAN65" s="2"/>
      <c r="AAO65" s="2"/>
      <c r="AAP65" s="2"/>
      <c r="AAQ65" s="2"/>
      <c r="AAR65" s="2"/>
      <c r="AAS65" s="2"/>
      <c r="AAT65" s="2"/>
      <c r="AAU65" s="2"/>
      <c r="AAV65" s="2"/>
      <c r="AAW65" s="2"/>
      <c r="AAX65" s="2"/>
      <c r="AAY65" s="2"/>
      <c r="AAZ65" s="2"/>
      <c r="ABA65" s="2"/>
      <c r="ABB65" s="2"/>
      <c r="ABC65" s="2"/>
      <c r="ABD65" s="2"/>
      <c r="ABE65" s="2"/>
      <c r="ABF65" s="2"/>
      <c r="ABG65" s="2"/>
      <c r="ABH65" s="2"/>
      <c r="ABI65" s="2"/>
      <c r="ABJ65" s="2"/>
      <c r="ABK65" s="2"/>
      <c r="ABL65" s="2"/>
      <c r="ABM65" s="2"/>
      <c r="ABN65" s="2"/>
      <c r="ABO65" s="2"/>
      <c r="ABP65" s="2"/>
      <c r="ABQ65" s="2"/>
      <c r="ABR65" s="2"/>
      <c r="ABS65" s="2"/>
      <c r="ABT65" s="2"/>
      <c r="ABU65" s="2"/>
      <c r="ABV65" s="2"/>
      <c r="ABW65" s="2"/>
      <c r="ABX65" s="2"/>
      <c r="ABY65" s="2"/>
      <c r="ABZ65" s="2"/>
      <c r="ACA65" s="2"/>
      <c r="ACB65" s="2"/>
      <c r="ACC65" s="2"/>
      <c r="ACD65" s="2"/>
      <c r="ACE65" s="2"/>
      <c r="ACF65" s="2"/>
      <c r="ACG65" s="2"/>
      <c r="ACH65" s="2"/>
      <c r="ACI65" s="2"/>
      <c r="ACJ65" s="2"/>
      <c r="ACK65" s="2"/>
      <c r="ACL65" s="2"/>
      <c r="ACM65" s="2"/>
      <c r="ACN65" s="2"/>
      <c r="ACO65" s="2"/>
      <c r="ACP65" s="2"/>
      <c r="ACQ65" s="2"/>
      <c r="ACR65" s="2"/>
      <c r="ACS65" s="2"/>
      <c r="ACT65" s="2"/>
      <c r="ACU65" s="2"/>
      <c r="ACV65" s="2"/>
      <c r="ACW65" s="2"/>
      <c r="ACX65" s="2"/>
      <c r="ACY65" s="2"/>
      <c r="ACZ65" s="2"/>
      <c r="ADA65" s="2"/>
      <c r="ADB65" s="2"/>
      <c r="ADC65" s="2"/>
      <c r="ADD65" s="2"/>
      <c r="ADE65" s="2"/>
      <c r="ADF65" s="2"/>
      <c r="ADG65" s="2"/>
      <c r="ADH65" s="2"/>
      <c r="ADI65" s="2"/>
      <c r="ADJ65" s="2"/>
      <c r="ADK65" s="2"/>
      <c r="ADL65" s="2"/>
      <c r="ADM65" s="2"/>
      <c r="ADN65" s="2"/>
      <c r="ADO65" s="2"/>
      <c r="ADP65" s="2"/>
      <c r="ADQ65" s="2"/>
      <c r="ADR65" s="2"/>
      <c r="ADS65" s="2"/>
      <c r="ADT65" s="2"/>
      <c r="ADU65" s="2"/>
      <c r="ADV65" s="2"/>
      <c r="ADW65" s="2"/>
      <c r="ADX65" s="2"/>
      <c r="ADY65" s="2"/>
      <c r="ADZ65" s="2"/>
      <c r="AEA65" s="2"/>
      <c r="AEB65" s="2"/>
      <c r="AEC65" s="2"/>
      <c r="AED65" s="2"/>
      <c r="AEE65" s="2"/>
      <c r="AEF65" s="2"/>
      <c r="AEG65" s="2"/>
      <c r="AEH65" s="2"/>
      <c r="AEI65" s="2"/>
      <c r="AEJ65" s="2"/>
      <c r="AEK65" s="2"/>
      <c r="AEL65" s="2"/>
      <c r="AEM65" s="2"/>
      <c r="AEN65" s="2"/>
      <c r="AEO65" s="2"/>
      <c r="AEP65" s="2"/>
      <c r="AEQ65" s="2"/>
      <c r="AER65" s="2"/>
      <c r="AES65" s="2"/>
      <c r="AET65" s="2"/>
      <c r="AEU65" s="2"/>
      <c r="AEV65" s="2"/>
      <c r="AEW65" s="2"/>
      <c r="AEX65" s="2"/>
      <c r="AEY65" s="2"/>
      <c r="AEZ65" s="2"/>
      <c r="AFA65" s="2"/>
      <c r="AFB65" s="2"/>
      <c r="AFC65" s="2"/>
      <c r="AFD65" s="2"/>
      <c r="AFE65" s="2"/>
      <c r="AFF65" s="2"/>
      <c r="AFG65" s="2"/>
      <c r="AFH65" s="2"/>
      <c r="AFI65" s="2"/>
      <c r="AFJ65" s="2"/>
      <c r="AFK65" s="2"/>
      <c r="AFL65" s="2"/>
      <c r="AFM65" s="2"/>
      <c r="AFN65" s="2"/>
      <c r="AFO65" s="2"/>
      <c r="AFP65" s="2"/>
      <c r="AFQ65" s="2"/>
      <c r="AFR65" s="2"/>
      <c r="AFS65" s="2"/>
      <c r="AFT65" s="2"/>
      <c r="AFU65" s="2"/>
      <c r="AFV65" s="2"/>
      <c r="AFW65" s="2"/>
      <c r="AFX65" s="2"/>
      <c r="AFY65" s="2"/>
      <c r="AFZ65" s="2"/>
      <c r="AGA65" s="2"/>
      <c r="AGB65" s="2"/>
      <c r="AGC65" s="2"/>
      <c r="AGD65" s="2"/>
      <c r="AGE65" s="2"/>
      <c r="AGF65" s="2"/>
      <c r="AGG65" s="2"/>
      <c r="AGH65" s="2"/>
      <c r="AGI65" s="2"/>
      <c r="AGJ65" s="2"/>
      <c r="AGK65" s="2"/>
      <c r="AGL65" s="2"/>
      <c r="AGM65" s="2"/>
      <c r="AGN65" s="2"/>
      <c r="AGO65" s="2"/>
      <c r="AGP65" s="2"/>
      <c r="AGQ65" s="2"/>
      <c r="AGR65" s="2"/>
      <c r="AGS65" s="2"/>
      <c r="AGT65" s="2"/>
      <c r="AGU65" s="2"/>
      <c r="AGV65" s="2"/>
      <c r="AGW65" s="2"/>
      <c r="AGX65" s="2"/>
      <c r="AGY65" s="2"/>
      <c r="AGZ65" s="2"/>
      <c r="AHA65" s="2"/>
      <c r="AHB65" s="2"/>
      <c r="AHC65" s="2"/>
      <c r="AHD65" s="2"/>
      <c r="AHE65" s="2"/>
      <c r="AHF65" s="2"/>
      <c r="AHG65" s="2"/>
      <c r="AHH65" s="2"/>
      <c r="AHI65" s="2"/>
      <c r="AHJ65" s="2"/>
      <c r="AHK65" s="2"/>
      <c r="AHL65" s="2"/>
      <c r="AHM65" s="2"/>
      <c r="AHN65" s="2"/>
      <c r="AHO65" s="2"/>
      <c r="AHP65" s="2"/>
      <c r="AHQ65" s="2"/>
      <c r="AHR65" s="2"/>
      <c r="AHS65" s="2"/>
      <c r="AHT65" s="2"/>
      <c r="AHU65" s="2"/>
      <c r="AHV65" s="2"/>
      <c r="AHW65" s="2"/>
      <c r="AHX65" s="2"/>
      <c r="AHY65" s="2"/>
      <c r="AHZ65" s="2"/>
      <c r="AIA65" s="2"/>
      <c r="AIB65" s="2"/>
      <c r="AIC65" s="2"/>
      <c r="AID65" s="2"/>
      <c r="AIE65" s="2"/>
      <c r="AIF65" s="2"/>
      <c r="AIG65" s="2"/>
      <c r="AIH65" s="2"/>
      <c r="AII65" s="2"/>
      <c r="AIJ65" s="2"/>
      <c r="AIK65" s="2"/>
      <c r="AIL65" s="2"/>
      <c r="AIM65" s="2"/>
      <c r="AIN65" s="2"/>
      <c r="AIO65" s="2"/>
      <c r="AIP65" s="2"/>
      <c r="AIQ65" s="2"/>
      <c r="AIR65" s="2"/>
      <c r="AIS65" s="2"/>
      <c r="AIT65" s="2"/>
      <c r="AIU65" s="2"/>
      <c r="AIV65" s="2"/>
      <c r="AIW65" s="2"/>
      <c r="AIX65" s="2"/>
      <c r="AIY65" s="2"/>
      <c r="AIZ65" s="2"/>
      <c r="AJA65" s="2"/>
      <c r="AJB65" s="2"/>
      <c r="AJC65" s="2"/>
      <c r="AJD65" s="2"/>
      <c r="AJE65" s="2"/>
      <c r="AJF65" s="2"/>
      <c r="AJG65" s="2"/>
      <c r="AJH65" s="2"/>
      <c r="AJI65" s="2"/>
      <c r="AJJ65" s="2"/>
      <c r="AJK65" s="2"/>
      <c r="AJL65" s="2"/>
      <c r="AJM65" s="2"/>
      <c r="AJN65" s="2"/>
      <c r="AJO65" s="2"/>
      <c r="AJP65" s="2"/>
      <c r="AJQ65" s="2"/>
      <c r="AJR65" s="2"/>
      <c r="AJS65" s="2"/>
      <c r="AJT65" s="2"/>
      <c r="AJU65" s="2"/>
      <c r="AJV65" s="2"/>
      <c r="AJW65" s="2"/>
      <c r="AJX65" s="2"/>
      <c r="AJY65" s="2"/>
      <c r="AJZ65" s="2"/>
      <c r="AKA65" s="2"/>
      <c r="AKB65" s="2"/>
      <c r="AKC65" s="2"/>
      <c r="AKD65" s="2"/>
      <c r="AKE65" s="2"/>
      <c r="AKF65" s="2"/>
      <c r="AKG65" s="2"/>
      <c r="AKH65" s="2"/>
      <c r="AKI65" s="2"/>
      <c r="AKJ65" s="2"/>
      <c r="AKK65" s="2"/>
      <c r="AKL65" s="2"/>
      <c r="AKM65" s="2"/>
      <c r="AKN65" s="2"/>
      <c r="AKO65" s="2"/>
      <c r="AKP65" s="2"/>
      <c r="AKQ65" s="2"/>
      <c r="AKR65" s="2"/>
      <c r="AKS65" s="2"/>
      <c r="AKT65" s="2"/>
      <c r="AKU65" s="2"/>
      <c r="AKV65" s="2"/>
      <c r="AKW65" s="2"/>
      <c r="AKX65" s="2"/>
      <c r="AKY65" s="2"/>
      <c r="AKZ65" s="2"/>
      <c r="ALA65" s="2"/>
      <c r="ALB65" s="2"/>
      <c r="ALC65" s="2"/>
      <c r="ALD65" s="2"/>
      <c r="ALE65" s="2"/>
      <c r="ALF65" s="2"/>
      <c r="ALG65" s="2"/>
      <c r="ALH65" s="2"/>
      <c r="ALI65" s="2"/>
      <c r="ALJ65" s="2"/>
      <c r="ALK65" s="2"/>
      <c r="ALL65" s="2"/>
      <c r="ALM65" s="2"/>
      <c r="ALN65" s="2"/>
      <c r="ALO65" s="2"/>
      <c r="ALP65" s="2"/>
      <c r="ALQ65" s="2"/>
      <c r="ALR65" s="2"/>
      <c r="ALS65" s="2"/>
      <c r="ALT65" s="2"/>
      <c r="ALU65" s="2"/>
      <c r="ALV65" s="2"/>
      <c r="ALW65" s="2"/>
      <c r="ALX65" s="2"/>
      <c r="ALY65" s="2"/>
      <c r="ALZ65" s="2"/>
      <c r="AMA65" s="2"/>
      <c r="AMB65" s="2"/>
      <c r="AMC65" s="2"/>
      <c r="AMD65" s="2"/>
      <c r="AME65" s="2"/>
      <c r="AMF65" s="2"/>
      <c r="AMG65" s="2"/>
      <c r="AMH65" s="2"/>
      <c r="AMI65" s="2"/>
      <c r="AMJ65" s="2"/>
      <c r="AMK65" s="2"/>
    </row>
    <row r="66" spans="1:1025" s="47" customFormat="1" ht="129" customHeight="1" x14ac:dyDescent="0.25">
      <c r="A66" s="94"/>
      <c r="B66" s="94"/>
      <c r="C66" s="94"/>
      <c r="D66" s="94"/>
      <c r="E66" s="94"/>
      <c r="F66" s="94"/>
      <c r="G66" s="94"/>
      <c r="H66" s="94"/>
      <c r="I66" s="18" t="s">
        <v>3</v>
      </c>
      <c r="J66" s="72" t="s">
        <v>13</v>
      </c>
      <c r="K66" s="17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2"/>
      <c r="NG66" s="2"/>
      <c r="NH66" s="2"/>
      <c r="NI66" s="2"/>
      <c r="NJ66" s="2"/>
      <c r="NK66" s="2"/>
      <c r="NL66" s="2"/>
      <c r="NM66" s="2"/>
      <c r="NN66" s="2"/>
      <c r="NO66" s="2"/>
      <c r="NP66" s="2"/>
      <c r="NQ66" s="2"/>
      <c r="NR66" s="2"/>
      <c r="NS66" s="2"/>
      <c r="NT66" s="2"/>
      <c r="NU66" s="2"/>
      <c r="NV66" s="2"/>
      <c r="NW66" s="2"/>
      <c r="NX66" s="2"/>
      <c r="NY66" s="2"/>
      <c r="NZ66" s="2"/>
      <c r="OA66" s="2"/>
      <c r="OB66" s="2"/>
      <c r="OC66" s="2"/>
      <c r="OD66" s="2"/>
      <c r="OE66" s="2"/>
      <c r="OF66" s="2"/>
      <c r="OG66" s="2"/>
      <c r="OH66" s="2"/>
      <c r="OI66" s="2"/>
      <c r="OJ66" s="2"/>
      <c r="OK66" s="2"/>
      <c r="OL66" s="2"/>
      <c r="OM66" s="2"/>
      <c r="ON66" s="2"/>
      <c r="OO66" s="2"/>
      <c r="OP66" s="2"/>
      <c r="OQ66" s="2"/>
      <c r="OR66" s="2"/>
      <c r="OS66" s="2"/>
      <c r="OT66" s="2"/>
      <c r="OU66" s="2"/>
      <c r="OV66" s="2"/>
      <c r="OW66" s="2"/>
      <c r="OX66" s="2"/>
      <c r="OY66" s="2"/>
      <c r="OZ66" s="2"/>
      <c r="PA66" s="2"/>
      <c r="PB66" s="2"/>
      <c r="PC66" s="2"/>
      <c r="PD66" s="2"/>
      <c r="PE66" s="2"/>
      <c r="PF66" s="2"/>
      <c r="PG66" s="2"/>
      <c r="PH66" s="2"/>
      <c r="PI66" s="2"/>
      <c r="PJ66" s="2"/>
      <c r="PK66" s="2"/>
      <c r="PL66" s="2"/>
      <c r="PM66" s="2"/>
      <c r="PN66" s="2"/>
      <c r="PO66" s="2"/>
      <c r="PP66" s="2"/>
      <c r="PQ66" s="2"/>
      <c r="PR66" s="2"/>
      <c r="PS66" s="2"/>
      <c r="PT66" s="2"/>
      <c r="PU66" s="2"/>
      <c r="PV66" s="2"/>
      <c r="PW66" s="2"/>
      <c r="PX66" s="2"/>
      <c r="PY66" s="2"/>
      <c r="PZ66" s="2"/>
      <c r="QA66" s="2"/>
      <c r="QB66" s="2"/>
      <c r="QC66" s="2"/>
      <c r="QD66" s="2"/>
      <c r="QE66" s="2"/>
      <c r="QF66" s="2"/>
      <c r="QG66" s="2"/>
      <c r="QH66" s="2"/>
      <c r="QI66" s="2"/>
      <c r="QJ66" s="2"/>
      <c r="QK66" s="2"/>
      <c r="QL66" s="2"/>
      <c r="QM66" s="2"/>
      <c r="QN66" s="2"/>
      <c r="QO66" s="2"/>
      <c r="QP66" s="2"/>
      <c r="QQ66" s="2"/>
      <c r="QR66" s="2"/>
      <c r="QS66" s="2"/>
      <c r="QT66" s="2"/>
      <c r="QU66" s="2"/>
      <c r="QV66" s="2"/>
      <c r="QW66" s="2"/>
      <c r="QX66" s="2"/>
      <c r="QY66" s="2"/>
      <c r="QZ66" s="2"/>
      <c r="RA66" s="2"/>
      <c r="RB66" s="2"/>
      <c r="RC66" s="2"/>
      <c r="RD66" s="2"/>
      <c r="RE66" s="2"/>
      <c r="RF66" s="2"/>
      <c r="RG66" s="2"/>
      <c r="RH66" s="2"/>
      <c r="RI66" s="2"/>
      <c r="RJ66" s="2"/>
      <c r="RK66" s="2"/>
      <c r="RL66" s="2"/>
      <c r="RM66" s="2"/>
      <c r="RN66" s="2"/>
      <c r="RO66" s="2"/>
      <c r="RP66" s="2"/>
      <c r="RQ66" s="2"/>
      <c r="RR66" s="2"/>
      <c r="RS66" s="2"/>
      <c r="RT66" s="2"/>
      <c r="RU66" s="2"/>
      <c r="RV66" s="2"/>
      <c r="RW66" s="2"/>
      <c r="RX66" s="2"/>
      <c r="RY66" s="2"/>
      <c r="RZ66" s="2"/>
      <c r="SA66" s="2"/>
      <c r="SB66" s="2"/>
      <c r="SC66" s="2"/>
      <c r="SD66" s="2"/>
      <c r="SE66" s="2"/>
      <c r="SF66" s="2"/>
      <c r="SG66" s="2"/>
      <c r="SH66" s="2"/>
      <c r="SI66" s="2"/>
      <c r="SJ66" s="2"/>
      <c r="SK66" s="2"/>
      <c r="SL66" s="2"/>
      <c r="SM66" s="2"/>
      <c r="SN66" s="2"/>
      <c r="SO66" s="2"/>
      <c r="SP66" s="2"/>
      <c r="SQ66" s="2"/>
      <c r="SR66" s="2"/>
      <c r="SS66" s="2"/>
      <c r="ST66" s="2"/>
      <c r="SU66" s="2"/>
      <c r="SV66" s="2"/>
      <c r="SW66" s="2"/>
      <c r="SX66" s="2"/>
      <c r="SY66" s="2"/>
      <c r="SZ66" s="2"/>
      <c r="TA66" s="2"/>
      <c r="TB66" s="2"/>
      <c r="TC66" s="2"/>
      <c r="TD66" s="2"/>
      <c r="TE66" s="2"/>
      <c r="TF66" s="2"/>
      <c r="TG66" s="2"/>
      <c r="TH66" s="2"/>
      <c r="TI66" s="2"/>
      <c r="TJ66" s="2"/>
      <c r="TK66" s="2"/>
      <c r="TL66" s="2"/>
      <c r="TM66" s="2"/>
      <c r="TN66" s="2"/>
      <c r="TO66" s="2"/>
      <c r="TP66" s="2"/>
      <c r="TQ66" s="2"/>
      <c r="TR66" s="2"/>
      <c r="TS66" s="2"/>
      <c r="TT66" s="2"/>
      <c r="TU66" s="2"/>
      <c r="TV66" s="2"/>
      <c r="TW66" s="2"/>
      <c r="TX66" s="2"/>
      <c r="TY66" s="2"/>
      <c r="TZ66" s="2"/>
      <c r="UA66" s="2"/>
      <c r="UB66" s="2"/>
      <c r="UC66" s="2"/>
      <c r="UD66" s="2"/>
      <c r="UE66" s="2"/>
      <c r="UF66" s="2"/>
      <c r="UG66" s="2"/>
      <c r="UH66" s="2"/>
      <c r="UI66" s="2"/>
      <c r="UJ66" s="2"/>
      <c r="UK66" s="2"/>
      <c r="UL66" s="2"/>
      <c r="UM66" s="2"/>
      <c r="UN66" s="2"/>
      <c r="UO66" s="2"/>
      <c r="UP66" s="2"/>
      <c r="UQ66" s="2"/>
      <c r="UR66" s="2"/>
      <c r="US66" s="2"/>
      <c r="UT66" s="2"/>
      <c r="UU66" s="2"/>
      <c r="UV66" s="2"/>
      <c r="UW66" s="2"/>
      <c r="UX66" s="2"/>
      <c r="UY66" s="2"/>
      <c r="UZ66" s="2"/>
      <c r="VA66" s="2"/>
      <c r="VB66" s="2"/>
      <c r="VC66" s="2"/>
      <c r="VD66" s="2"/>
      <c r="VE66" s="2"/>
      <c r="VF66" s="2"/>
      <c r="VG66" s="2"/>
      <c r="VH66" s="2"/>
      <c r="VI66" s="2"/>
      <c r="VJ66" s="2"/>
      <c r="VK66" s="2"/>
      <c r="VL66" s="2"/>
      <c r="VM66" s="2"/>
      <c r="VN66" s="2"/>
      <c r="VO66" s="2"/>
      <c r="VP66" s="2"/>
      <c r="VQ66" s="2"/>
      <c r="VR66" s="2"/>
      <c r="VS66" s="2"/>
      <c r="VT66" s="2"/>
      <c r="VU66" s="2"/>
      <c r="VV66" s="2"/>
      <c r="VW66" s="2"/>
      <c r="VX66" s="2"/>
      <c r="VY66" s="2"/>
      <c r="VZ66" s="2"/>
      <c r="WA66" s="2"/>
      <c r="WB66" s="2"/>
      <c r="WC66" s="2"/>
      <c r="WD66" s="2"/>
      <c r="WE66" s="2"/>
      <c r="WF66" s="2"/>
      <c r="WG66" s="2"/>
      <c r="WH66" s="2"/>
      <c r="WI66" s="2"/>
      <c r="WJ66" s="2"/>
      <c r="WK66" s="2"/>
      <c r="WL66" s="2"/>
      <c r="WM66" s="2"/>
      <c r="WN66" s="2"/>
      <c r="WO66" s="2"/>
      <c r="WP66" s="2"/>
      <c r="WQ66" s="2"/>
      <c r="WR66" s="2"/>
      <c r="WS66" s="2"/>
      <c r="WT66" s="2"/>
      <c r="WU66" s="2"/>
      <c r="WV66" s="2"/>
      <c r="WW66" s="2"/>
      <c r="WX66" s="2"/>
      <c r="WY66" s="2"/>
      <c r="WZ66" s="2"/>
      <c r="XA66" s="2"/>
      <c r="XB66" s="2"/>
      <c r="XC66" s="2"/>
      <c r="XD66" s="2"/>
      <c r="XE66" s="2"/>
      <c r="XF66" s="2"/>
      <c r="XG66" s="2"/>
      <c r="XH66" s="2"/>
      <c r="XI66" s="2"/>
      <c r="XJ66" s="2"/>
      <c r="XK66" s="2"/>
      <c r="XL66" s="2"/>
      <c r="XM66" s="2"/>
      <c r="XN66" s="2"/>
      <c r="XO66" s="2"/>
      <c r="XP66" s="2"/>
      <c r="XQ66" s="2"/>
      <c r="XR66" s="2"/>
      <c r="XS66" s="2"/>
      <c r="XT66" s="2"/>
      <c r="XU66" s="2"/>
      <c r="XV66" s="2"/>
      <c r="XW66" s="2"/>
      <c r="XX66" s="2"/>
      <c r="XY66" s="2"/>
      <c r="XZ66" s="2"/>
      <c r="YA66" s="2"/>
      <c r="YB66" s="2"/>
      <c r="YC66" s="2"/>
      <c r="YD66" s="2"/>
      <c r="YE66" s="2"/>
      <c r="YF66" s="2"/>
      <c r="YG66" s="2"/>
      <c r="YH66" s="2"/>
      <c r="YI66" s="2"/>
      <c r="YJ66" s="2"/>
      <c r="YK66" s="2"/>
      <c r="YL66" s="2"/>
      <c r="YM66" s="2"/>
      <c r="YN66" s="2"/>
      <c r="YO66" s="2"/>
      <c r="YP66" s="2"/>
      <c r="YQ66" s="2"/>
      <c r="YR66" s="2"/>
      <c r="YS66" s="2"/>
      <c r="YT66" s="2"/>
      <c r="YU66" s="2"/>
      <c r="YV66" s="2"/>
      <c r="YW66" s="2"/>
      <c r="YX66" s="2"/>
      <c r="YY66" s="2"/>
      <c r="YZ66" s="2"/>
      <c r="ZA66" s="2"/>
      <c r="ZB66" s="2"/>
      <c r="ZC66" s="2"/>
      <c r="ZD66" s="2"/>
      <c r="ZE66" s="2"/>
      <c r="ZF66" s="2"/>
      <c r="ZG66" s="2"/>
      <c r="ZH66" s="2"/>
      <c r="ZI66" s="2"/>
      <c r="ZJ66" s="2"/>
      <c r="ZK66" s="2"/>
      <c r="ZL66" s="2"/>
      <c r="ZM66" s="2"/>
      <c r="ZN66" s="2"/>
      <c r="ZO66" s="2"/>
      <c r="ZP66" s="2"/>
      <c r="ZQ66" s="2"/>
      <c r="ZR66" s="2"/>
      <c r="ZS66" s="2"/>
      <c r="ZT66" s="2"/>
      <c r="ZU66" s="2"/>
      <c r="ZV66" s="2"/>
      <c r="ZW66" s="2"/>
      <c r="ZX66" s="2"/>
      <c r="ZY66" s="2"/>
      <c r="ZZ66" s="2"/>
      <c r="AAA66" s="2"/>
      <c r="AAB66" s="2"/>
      <c r="AAC66" s="2"/>
      <c r="AAD66" s="2"/>
      <c r="AAE66" s="2"/>
      <c r="AAF66" s="2"/>
      <c r="AAG66" s="2"/>
      <c r="AAH66" s="2"/>
      <c r="AAI66" s="2"/>
      <c r="AAJ66" s="2"/>
      <c r="AAK66" s="2"/>
      <c r="AAL66" s="2"/>
      <c r="AAM66" s="2"/>
      <c r="AAN66" s="2"/>
      <c r="AAO66" s="2"/>
      <c r="AAP66" s="2"/>
      <c r="AAQ66" s="2"/>
      <c r="AAR66" s="2"/>
      <c r="AAS66" s="2"/>
      <c r="AAT66" s="2"/>
      <c r="AAU66" s="2"/>
      <c r="AAV66" s="2"/>
      <c r="AAW66" s="2"/>
      <c r="AAX66" s="2"/>
      <c r="AAY66" s="2"/>
      <c r="AAZ66" s="2"/>
      <c r="ABA66" s="2"/>
      <c r="ABB66" s="2"/>
      <c r="ABC66" s="2"/>
      <c r="ABD66" s="2"/>
      <c r="ABE66" s="2"/>
      <c r="ABF66" s="2"/>
      <c r="ABG66" s="2"/>
      <c r="ABH66" s="2"/>
      <c r="ABI66" s="2"/>
      <c r="ABJ66" s="2"/>
      <c r="ABK66" s="2"/>
      <c r="ABL66" s="2"/>
      <c r="ABM66" s="2"/>
      <c r="ABN66" s="2"/>
      <c r="ABO66" s="2"/>
      <c r="ABP66" s="2"/>
      <c r="ABQ66" s="2"/>
      <c r="ABR66" s="2"/>
      <c r="ABS66" s="2"/>
      <c r="ABT66" s="2"/>
      <c r="ABU66" s="2"/>
      <c r="ABV66" s="2"/>
      <c r="ABW66" s="2"/>
      <c r="ABX66" s="2"/>
      <c r="ABY66" s="2"/>
      <c r="ABZ66" s="2"/>
      <c r="ACA66" s="2"/>
      <c r="ACB66" s="2"/>
      <c r="ACC66" s="2"/>
      <c r="ACD66" s="2"/>
      <c r="ACE66" s="2"/>
      <c r="ACF66" s="2"/>
      <c r="ACG66" s="2"/>
      <c r="ACH66" s="2"/>
      <c r="ACI66" s="2"/>
      <c r="ACJ66" s="2"/>
      <c r="ACK66" s="2"/>
      <c r="ACL66" s="2"/>
      <c r="ACM66" s="2"/>
      <c r="ACN66" s="2"/>
      <c r="ACO66" s="2"/>
      <c r="ACP66" s="2"/>
      <c r="ACQ66" s="2"/>
      <c r="ACR66" s="2"/>
      <c r="ACS66" s="2"/>
      <c r="ACT66" s="2"/>
      <c r="ACU66" s="2"/>
      <c r="ACV66" s="2"/>
      <c r="ACW66" s="2"/>
      <c r="ACX66" s="2"/>
      <c r="ACY66" s="2"/>
      <c r="ACZ66" s="2"/>
      <c r="ADA66" s="2"/>
      <c r="ADB66" s="2"/>
      <c r="ADC66" s="2"/>
      <c r="ADD66" s="2"/>
      <c r="ADE66" s="2"/>
      <c r="ADF66" s="2"/>
      <c r="ADG66" s="2"/>
      <c r="ADH66" s="2"/>
      <c r="ADI66" s="2"/>
      <c r="ADJ66" s="2"/>
      <c r="ADK66" s="2"/>
      <c r="ADL66" s="2"/>
      <c r="ADM66" s="2"/>
      <c r="ADN66" s="2"/>
      <c r="ADO66" s="2"/>
      <c r="ADP66" s="2"/>
      <c r="ADQ66" s="2"/>
      <c r="ADR66" s="2"/>
      <c r="ADS66" s="2"/>
      <c r="ADT66" s="2"/>
      <c r="ADU66" s="2"/>
      <c r="ADV66" s="2"/>
      <c r="ADW66" s="2"/>
      <c r="ADX66" s="2"/>
      <c r="ADY66" s="2"/>
      <c r="ADZ66" s="2"/>
      <c r="AEA66" s="2"/>
      <c r="AEB66" s="2"/>
      <c r="AEC66" s="2"/>
      <c r="AED66" s="2"/>
      <c r="AEE66" s="2"/>
      <c r="AEF66" s="2"/>
      <c r="AEG66" s="2"/>
      <c r="AEH66" s="2"/>
      <c r="AEI66" s="2"/>
      <c r="AEJ66" s="2"/>
      <c r="AEK66" s="2"/>
      <c r="AEL66" s="2"/>
      <c r="AEM66" s="2"/>
      <c r="AEN66" s="2"/>
      <c r="AEO66" s="2"/>
      <c r="AEP66" s="2"/>
      <c r="AEQ66" s="2"/>
      <c r="AER66" s="2"/>
      <c r="AES66" s="2"/>
      <c r="AET66" s="2"/>
      <c r="AEU66" s="2"/>
      <c r="AEV66" s="2"/>
      <c r="AEW66" s="2"/>
      <c r="AEX66" s="2"/>
      <c r="AEY66" s="2"/>
      <c r="AEZ66" s="2"/>
      <c r="AFA66" s="2"/>
      <c r="AFB66" s="2"/>
      <c r="AFC66" s="2"/>
      <c r="AFD66" s="2"/>
      <c r="AFE66" s="2"/>
      <c r="AFF66" s="2"/>
      <c r="AFG66" s="2"/>
      <c r="AFH66" s="2"/>
      <c r="AFI66" s="2"/>
      <c r="AFJ66" s="2"/>
      <c r="AFK66" s="2"/>
      <c r="AFL66" s="2"/>
      <c r="AFM66" s="2"/>
      <c r="AFN66" s="2"/>
      <c r="AFO66" s="2"/>
      <c r="AFP66" s="2"/>
      <c r="AFQ66" s="2"/>
      <c r="AFR66" s="2"/>
      <c r="AFS66" s="2"/>
      <c r="AFT66" s="2"/>
      <c r="AFU66" s="2"/>
      <c r="AFV66" s="2"/>
      <c r="AFW66" s="2"/>
      <c r="AFX66" s="2"/>
      <c r="AFY66" s="2"/>
      <c r="AFZ66" s="2"/>
      <c r="AGA66" s="2"/>
      <c r="AGB66" s="2"/>
      <c r="AGC66" s="2"/>
      <c r="AGD66" s="2"/>
      <c r="AGE66" s="2"/>
      <c r="AGF66" s="2"/>
      <c r="AGG66" s="2"/>
      <c r="AGH66" s="2"/>
      <c r="AGI66" s="2"/>
      <c r="AGJ66" s="2"/>
      <c r="AGK66" s="2"/>
      <c r="AGL66" s="2"/>
      <c r="AGM66" s="2"/>
      <c r="AGN66" s="2"/>
      <c r="AGO66" s="2"/>
      <c r="AGP66" s="2"/>
      <c r="AGQ66" s="2"/>
      <c r="AGR66" s="2"/>
      <c r="AGS66" s="2"/>
      <c r="AGT66" s="2"/>
      <c r="AGU66" s="2"/>
      <c r="AGV66" s="2"/>
      <c r="AGW66" s="2"/>
      <c r="AGX66" s="2"/>
      <c r="AGY66" s="2"/>
      <c r="AGZ66" s="2"/>
      <c r="AHA66" s="2"/>
      <c r="AHB66" s="2"/>
      <c r="AHC66" s="2"/>
      <c r="AHD66" s="2"/>
      <c r="AHE66" s="2"/>
      <c r="AHF66" s="2"/>
      <c r="AHG66" s="2"/>
      <c r="AHH66" s="2"/>
      <c r="AHI66" s="2"/>
      <c r="AHJ66" s="2"/>
      <c r="AHK66" s="2"/>
      <c r="AHL66" s="2"/>
      <c r="AHM66" s="2"/>
      <c r="AHN66" s="2"/>
      <c r="AHO66" s="2"/>
      <c r="AHP66" s="2"/>
      <c r="AHQ66" s="2"/>
      <c r="AHR66" s="2"/>
      <c r="AHS66" s="2"/>
      <c r="AHT66" s="2"/>
      <c r="AHU66" s="2"/>
      <c r="AHV66" s="2"/>
      <c r="AHW66" s="2"/>
      <c r="AHX66" s="2"/>
      <c r="AHY66" s="2"/>
      <c r="AHZ66" s="2"/>
      <c r="AIA66" s="2"/>
      <c r="AIB66" s="2"/>
      <c r="AIC66" s="2"/>
      <c r="AID66" s="2"/>
      <c r="AIE66" s="2"/>
      <c r="AIF66" s="2"/>
      <c r="AIG66" s="2"/>
      <c r="AIH66" s="2"/>
      <c r="AII66" s="2"/>
      <c r="AIJ66" s="2"/>
      <c r="AIK66" s="2"/>
      <c r="AIL66" s="2"/>
      <c r="AIM66" s="2"/>
      <c r="AIN66" s="2"/>
      <c r="AIO66" s="2"/>
      <c r="AIP66" s="2"/>
      <c r="AIQ66" s="2"/>
      <c r="AIR66" s="2"/>
      <c r="AIS66" s="2"/>
      <c r="AIT66" s="2"/>
      <c r="AIU66" s="2"/>
      <c r="AIV66" s="2"/>
      <c r="AIW66" s="2"/>
      <c r="AIX66" s="2"/>
      <c r="AIY66" s="2"/>
      <c r="AIZ66" s="2"/>
      <c r="AJA66" s="2"/>
      <c r="AJB66" s="2"/>
      <c r="AJC66" s="2"/>
      <c r="AJD66" s="2"/>
      <c r="AJE66" s="2"/>
      <c r="AJF66" s="2"/>
      <c r="AJG66" s="2"/>
      <c r="AJH66" s="2"/>
      <c r="AJI66" s="2"/>
      <c r="AJJ66" s="2"/>
      <c r="AJK66" s="2"/>
      <c r="AJL66" s="2"/>
      <c r="AJM66" s="2"/>
      <c r="AJN66" s="2"/>
      <c r="AJO66" s="2"/>
      <c r="AJP66" s="2"/>
      <c r="AJQ66" s="2"/>
      <c r="AJR66" s="2"/>
      <c r="AJS66" s="2"/>
      <c r="AJT66" s="2"/>
      <c r="AJU66" s="2"/>
      <c r="AJV66" s="2"/>
      <c r="AJW66" s="2"/>
      <c r="AJX66" s="2"/>
      <c r="AJY66" s="2"/>
      <c r="AJZ66" s="2"/>
      <c r="AKA66" s="2"/>
      <c r="AKB66" s="2"/>
      <c r="AKC66" s="2"/>
      <c r="AKD66" s="2"/>
      <c r="AKE66" s="2"/>
      <c r="AKF66" s="2"/>
      <c r="AKG66" s="2"/>
      <c r="AKH66" s="2"/>
      <c r="AKI66" s="2"/>
      <c r="AKJ66" s="2"/>
      <c r="AKK66" s="2"/>
      <c r="AKL66" s="2"/>
      <c r="AKM66" s="2"/>
      <c r="AKN66" s="2"/>
      <c r="AKO66" s="2"/>
      <c r="AKP66" s="2"/>
      <c r="AKQ66" s="2"/>
      <c r="AKR66" s="2"/>
      <c r="AKS66" s="2"/>
      <c r="AKT66" s="2"/>
      <c r="AKU66" s="2"/>
      <c r="AKV66" s="2"/>
      <c r="AKW66" s="2"/>
      <c r="AKX66" s="2"/>
      <c r="AKY66" s="2"/>
      <c r="AKZ66" s="2"/>
      <c r="ALA66" s="2"/>
      <c r="ALB66" s="2"/>
      <c r="ALC66" s="2"/>
      <c r="ALD66" s="2"/>
      <c r="ALE66" s="2"/>
      <c r="ALF66" s="2"/>
      <c r="ALG66" s="2"/>
      <c r="ALH66" s="2"/>
      <c r="ALI66" s="2"/>
      <c r="ALJ66" s="2"/>
      <c r="ALK66" s="2"/>
      <c r="ALL66" s="2"/>
      <c r="ALM66" s="2"/>
      <c r="ALN66" s="2"/>
      <c r="ALO66" s="2"/>
      <c r="ALP66" s="2"/>
      <c r="ALQ66" s="2"/>
      <c r="ALR66" s="2"/>
      <c r="ALS66" s="2"/>
      <c r="ALT66" s="2"/>
      <c r="ALU66" s="2"/>
      <c r="ALV66" s="2"/>
      <c r="ALW66" s="2"/>
      <c r="ALX66" s="2"/>
      <c r="ALY66" s="2"/>
      <c r="ALZ66" s="2"/>
      <c r="AMA66" s="2"/>
      <c r="AMB66" s="2"/>
      <c r="AMC66" s="2"/>
      <c r="AMD66" s="2"/>
      <c r="AME66" s="2"/>
      <c r="AMF66" s="2"/>
      <c r="AMG66" s="2"/>
      <c r="AMH66" s="2"/>
      <c r="AMI66" s="2"/>
      <c r="AMJ66" s="2"/>
      <c r="AMK66" s="2"/>
    </row>
    <row r="67" spans="1:1025" s="47" customFormat="1" x14ac:dyDescent="0.25">
      <c r="A67" s="72" t="s">
        <v>4</v>
      </c>
      <c r="B67" s="72" t="s">
        <v>5</v>
      </c>
      <c r="C67" s="72" t="s">
        <v>6</v>
      </c>
      <c r="D67" s="72" t="s">
        <v>7</v>
      </c>
      <c r="E67" s="72" t="s">
        <v>8</v>
      </c>
      <c r="F67" s="72" t="s">
        <v>9</v>
      </c>
      <c r="G67" s="72" t="s">
        <v>83</v>
      </c>
      <c r="H67" s="72" t="s">
        <v>84</v>
      </c>
      <c r="I67" s="18" t="s">
        <v>85</v>
      </c>
      <c r="J67" s="19" t="s">
        <v>86</v>
      </c>
      <c r="K67" s="17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2"/>
      <c r="NH67" s="2"/>
      <c r="NI67" s="2"/>
      <c r="NJ67" s="2"/>
      <c r="NK67" s="2"/>
      <c r="NL67" s="2"/>
      <c r="NM67" s="2"/>
      <c r="NN67" s="2"/>
      <c r="NO67" s="2"/>
      <c r="NP67" s="2"/>
      <c r="NQ67" s="2"/>
      <c r="NR67" s="2"/>
      <c r="NS67" s="2"/>
      <c r="NT67" s="2"/>
      <c r="NU67" s="2"/>
      <c r="NV67" s="2"/>
      <c r="NW67" s="2"/>
      <c r="NX67" s="2"/>
      <c r="NY67" s="2"/>
      <c r="NZ67" s="2"/>
      <c r="OA67" s="2"/>
      <c r="OB67" s="2"/>
      <c r="OC67" s="2"/>
      <c r="OD67" s="2"/>
      <c r="OE67" s="2"/>
      <c r="OF67" s="2"/>
      <c r="OG67" s="2"/>
      <c r="OH67" s="2"/>
      <c r="OI67" s="2"/>
      <c r="OJ67" s="2"/>
      <c r="OK67" s="2"/>
      <c r="OL67" s="2"/>
      <c r="OM67" s="2"/>
      <c r="ON67" s="2"/>
      <c r="OO67" s="2"/>
      <c r="OP67" s="2"/>
      <c r="OQ67" s="2"/>
      <c r="OR67" s="2"/>
      <c r="OS67" s="2"/>
      <c r="OT67" s="2"/>
      <c r="OU67" s="2"/>
      <c r="OV67" s="2"/>
      <c r="OW67" s="2"/>
      <c r="OX67" s="2"/>
      <c r="OY67" s="2"/>
      <c r="OZ67" s="2"/>
      <c r="PA67" s="2"/>
      <c r="PB67" s="2"/>
      <c r="PC67" s="2"/>
      <c r="PD67" s="2"/>
      <c r="PE67" s="2"/>
      <c r="PF67" s="2"/>
      <c r="PG67" s="2"/>
      <c r="PH67" s="2"/>
      <c r="PI67" s="2"/>
      <c r="PJ67" s="2"/>
      <c r="PK67" s="2"/>
      <c r="PL67" s="2"/>
      <c r="PM67" s="2"/>
      <c r="PN67" s="2"/>
      <c r="PO67" s="2"/>
      <c r="PP67" s="2"/>
      <c r="PQ67" s="2"/>
      <c r="PR67" s="2"/>
      <c r="PS67" s="2"/>
      <c r="PT67" s="2"/>
      <c r="PU67" s="2"/>
      <c r="PV67" s="2"/>
      <c r="PW67" s="2"/>
      <c r="PX67" s="2"/>
      <c r="PY67" s="2"/>
      <c r="PZ67" s="2"/>
      <c r="QA67" s="2"/>
      <c r="QB67" s="2"/>
      <c r="QC67" s="2"/>
      <c r="QD67" s="2"/>
      <c r="QE67" s="2"/>
      <c r="QF67" s="2"/>
      <c r="QG67" s="2"/>
      <c r="QH67" s="2"/>
      <c r="QI67" s="2"/>
      <c r="QJ67" s="2"/>
      <c r="QK67" s="2"/>
      <c r="QL67" s="2"/>
      <c r="QM67" s="2"/>
      <c r="QN67" s="2"/>
      <c r="QO67" s="2"/>
      <c r="QP67" s="2"/>
      <c r="QQ67" s="2"/>
      <c r="QR67" s="2"/>
      <c r="QS67" s="2"/>
      <c r="QT67" s="2"/>
      <c r="QU67" s="2"/>
      <c r="QV67" s="2"/>
      <c r="QW67" s="2"/>
      <c r="QX67" s="2"/>
      <c r="QY67" s="2"/>
      <c r="QZ67" s="2"/>
      <c r="RA67" s="2"/>
      <c r="RB67" s="2"/>
      <c r="RC67" s="2"/>
      <c r="RD67" s="2"/>
      <c r="RE67" s="2"/>
      <c r="RF67" s="2"/>
      <c r="RG67" s="2"/>
      <c r="RH67" s="2"/>
      <c r="RI67" s="2"/>
      <c r="RJ67" s="2"/>
      <c r="RK67" s="2"/>
      <c r="RL67" s="2"/>
      <c r="RM67" s="2"/>
      <c r="RN67" s="2"/>
      <c r="RO67" s="2"/>
      <c r="RP67" s="2"/>
      <c r="RQ67" s="2"/>
      <c r="RR67" s="2"/>
      <c r="RS67" s="2"/>
      <c r="RT67" s="2"/>
      <c r="RU67" s="2"/>
      <c r="RV67" s="2"/>
      <c r="RW67" s="2"/>
      <c r="RX67" s="2"/>
      <c r="RY67" s="2"/>
      <c r="RZ67" s="2"/>
      <c r="SA67" s="2"/>
      <c r="SB67" s="2"/>
      <c r="SC67" s="2"/>
      <c r="SD67" s="2"/>
      <c r="SE67" s="2"/>
      <c r="SF67" s="2"/>
      <c r="SG67" s="2"/>
      <c r="SH67" s="2"/>
      <c r="SI67" s="2"/>
      <c r="SJ67" s="2"/>
      <c r="SK67" s="2"/>
      <c r="SL67" s="2"/>
      <c r="SM67" s="2"/>
      <c r="SN67" s="2"/>
      <c r="SO67" s="2"/>
      <c r="SP67" s="2"/>
      <c r="SQ67" s="2"/>
      <c r="SR67" s="2"/>
      <c r="SS67" s="2"/>
      <c r="ST67" s="2"/>
      <c r="SU67" s="2"/>
      <c r="SV67" s="2"/>
      <c r="SW67" s="2"/>
      <c r="SX67" s="2"/>
      <c r="SY67" s="2"/>
      <c r="SZ67" s="2"/>
      <c r="TA67" s="2"/>
      <c r="TB67" s="2"/>
      <c r="TC67" s="2"/>
      <c r="TD67" s="2"/>
      <c r="TE67" s="2"/>
      <c r="TF67" s="2"/>
      <c r="TG67" s="2"/>
      <c r="TH67" s="2"/>
      <c r="TI67" s="2"/>
      <c r="TJ67" s="2"/>
      <c r="TK67" s="2"/>
      <c r="TL67" s="2"/>
      <c r="TM67" s="2"/>
      <c r="TN67" s="2"/>
      <c r="TO67" s="2"/>
      <c r="TP67" s="2"/>
      <c r="TQ67" s="2"/>
      <c r="TR67" s="2"/>
      <c r="TS67" s="2"/>
      <c r="TT67" s="2"/>
      <c r="TU67" s="2"/>
      <c r="TV67" s="2"/>
      <c r="TW67" s="2"/>
      <c r="TX67" s="2"/>
      <c r="TY67" s="2"/>
      <c r="TZ67" s="2"/>
      <c r="UA67" s="2"/>
      <c r="UB67" s="2"/>
      <c r="UC67" s="2"/>
      <c r="UD67" s="2"/>
      <c r="UE67" s="2"/>
      <c r="UF67" s="2"/>
      <c r="UG67" s="2"/>
      <c r="UH67" s="2"/>
      <c r="UI67" s="2"/>
      <c r="UJ67" s="2"/>
      <c r="UK67" s="2"/>
      <c r="UL67" s="2"/>
      <c r="UM67" s="2"/>
      <c r="UN67" s="2"/>
      <c r="UO67" s="2"/>
      <c r="UP67" s="2"/>
      <c r="UQ67" s="2"/>
      <c r="UR67" s="2"/>
      <c r="US67" s="2"/>
      <c r="UT67" s="2"/>
      <c r="UU67" s="2"/>
      <c r="UV67" s="2"/>
      <c r="UW67" s="2"/>
      <c r="UX67" s="2"/>
      <c r="UY67" s="2"/>
      <c r="UZ67" s="2"/>
      <c r="VA67" s="2"/>
      <c r="VB67" s="2"/>
      <c r="VC67" s="2"/>
      <c r="VD67" s="2"/>
      <c r="VE67" s="2"/>
      <c r="VF67" s="2"/>
      <c r="VG67" s="2"/>
      <c r="VH67" s="2"/>
      <c r="VI67" s="2"/>
      <c r="VJ67" s="2"/>
      <c r="VK67" s="2"/>
      <c r="VL67" s="2"/>
      <c r="VM67" s="2"/>
      <c r="VN67" s="2"/>
      <c r="VO67" s="2"/>
      <c r="VP67" s="2"/>
      <c r="VQ67" s="2"/>
      <c r="VR67" s="2"/>
      <c r="VS67" s="2"/>
      <c r="VT67" s="2"/>
      <c r="VU67" s="2"/>
      <c r="VV67" s="2"/>
      <c r="VW67" s="2"/>
      <c r="VX67" s="2"/>
      <c r="VY67" s="2"/>
      <c r="VZ67" s="2"/>
      <c r="WA67" s="2"/>
      <c r="WB67" s="2"/>
      <c r="WC67" s="2"/>
      <c r="WD67" s="2"/>
      <c r="WE67" s="2"/>
      <c r="WF67" s="2"/>
      <c r="WG67" s="2"/>
      <c r="WH67" s="2"/>
      <c r="WI67" s="2"/>
      <c r="WJ67" s="2"/>
      <c r="WK67" s="2"/>
      <c r="WL67" s="2"/>
      <c r="WM67" s="2"/>
      <c r="WN67" s="2"/>
      <c r="WO67" s="2"/>
      <c r="WP67" s="2"/>
      <c r="WQ67" s="2"/>
      <c r="WR67" s="2"/>
      <c r="WS67" s="2"/>
      <c r="WT67" s="2"/>
      <c r="WU67" s="2"/>
      <c r="WV67" s="2"/>
      <c r="WW67" s="2"/>
      <c r="WX67" s="2"/>
      <c r="WY67" s="2"/>
      <c r="WZ67" s="2"/>
      <c r="XA67" s="2"/>
      <c r="XB67" s="2"/>
      <c r="XC67" s="2"/>
      <c r="XD67" s="2"/>
      <c r="XE67" s="2"/>
      <c r="XF67" s="2"/>
      <c r="XG67" s="2"/>
      <c r="XH67" s="2"/>
      <c r="XI67" s="2"/>
      <c r="XJ67" s="2"/>
      <c r="XK67" s="2"/>
      <c r="XL67" s="2"/>
      <c r="XM67" s="2"/>
      <c r="XN67" s="2"/>
      <c r="XO67" s="2"/>
      <c r="XP67" s="2"/>
      <c r="XQ67" s="2"/>
      <c r="XR67" s="2"/>
      <c r="XS67" s="2"/>
      <c r="XT67" s="2"/>
      <c r="XU67" s="2"/>
      <c r="XV67" s="2"/>
      <c r="XW67" s="2"/>
      <c r="XX67" s="2"/>
      <c r="XY67" s="2"/>
      <c r="XZ67" s="2"/>
      <c r="YA67" s="2"/>
      <c r="YB67" s="2"/>
      <c r="YC67" s="2"/>
      <c r="YD67" s="2"/>
      <c r="YE67" s="2"/>
      <c r="YF67" s="2"/>
      <c r="YG67" s="2"/>
      <c r="YH67" s="2"/>
      <c r="YI67" s="2"/>
      <c r="YJ67" s="2"/>
      <c r="YK67" s="2"/>
      <c r="YL67" s="2"/>
      <c r="YM67" s="2"/>
      <c r="YN67" s="2"/>
      <c r="YO67" s="2"/>
      <c r="YP67" s="2"/>
      <c r="YQ67" s="2"/>
      <c r="YR67" s="2"/>
      <c r="YS67" s="2"/>
      <c r="YT67" s="2"/>
      <c r="YU67" s="2"/>
      <c r="YV67" s="2"/>
      <c r="YW67" s="2"/>
      <c r="YX67" s="2"/>
      <c r="YY67" s="2"/>
      <c r="YZ67" s="2"/>
      <c r="ZA67" s="2"/>
      <c r="ZB67" s="2"/>
      <c r="ZC67" s="2"/>
      <c r="ZD67" s="2"/>
      <c r="ZE67" s="2"/>
      <c r="ZF67" s="2"/>
      <c r="ZG67" s="2"/>
      <c r="ZH67" s="2"/>
      <c r="ZI67" s="2"/>
      <c r="ZJ67" s="2"/>
      <c r="ZK67" s="2"/>
      <c r="ZL67" s="2"/>
      <c r="ZM67" s="2"/>
      <c r="ZN67" s="2"/>
      <c r="ZO67" s="2"/>
      <c r="ZP67" s="2"/>
      <c r="ZQ67" s="2"/>
      <c r="ZR67" s="2"/>
      <c r="ZS67" s="2"/>
      <c r="ZT67" s="2"/>
      <c r="ZU67" s="2"/>
      <c r="ZV67" s="2"/>
      <c r="ZW67" s="2"/>
      <c r="ZX67" s="2"/>
      <c r="ZY67" s="2"/>
      <c r="ZZ67" s="2"/>
      <c r="AAA67" s="2"/>
      <c r="AAB67" s="2"/>
      <c r="AAC67" s="2"/>
      <c r="AAD67" s="2"/>
      <c r="AAE67" s="2"/>
      <c r="AAF67" s="2"/>
      <c r="AAG67" s="2"/>
      <c r="AAH67" s="2"/>
      <c r="AAI67" s="2"/>
      <c r="AAJ67" s="2"/>
      <c r="AAK67" s="2"/>
      <c r="AAL67" s="2"/>
      <c r="AAM67" s="2"/>
      <c r="AAN67" s="2"/>
      <c r="AAO67" s="2"/>
      <c r="AAP67" s="2"/>
      <c r="AAQ67" s="2"/>
      <c r="AAR67" s="2"/>
      <c r="AAS67" s="2"/>
      <c r="AAT67" s="2"/>
      <c r="AAU67" s="2"/>
      <c r="AAV67" s="2"/>
      <c r="AAW67" s="2"/>
      <c r="AAX67" s="2"/>
      <c r="AAY67" s="2"/>
      <c r="AAZ67" s="2"/>
      <c r="ABA67" s="2"/>
      <c r="ABB67" s="2"/>
      <c r="ABC67" s="2"/>
      <c r="ABD67" s="2"/>
      <c r="ABE67" s="2"/>
      <c r="ABF67" s="2"/>
      <c r="ABG67" s="2"/>
      <c r="ABH67" s="2"/>
      <c r="ABI67" s="2"/>
      <c r="ABJ67" s="2"/>
      <c r="ABK67" s="2"/>
      <c r="ABL67" s="2"/>
      <c r="ABM67" s="2"/>
      <c r="ABN67" s="2"/>
      <c r="ABO67" s="2"/>
      <c r="ABP67" s="2"/>
      <c r="ABQ67" s="2"/>
      <c r="ABR67" s="2"/>
      <c r="ABS67" s="2"/>
      <c r="ABT67" s="2"/>
      <c r="ABU67" s="2"/>
      <c r="ABV67" s="2"/>
      <c r="ABW67" s="2"/>
      <c r="ABX67" s="2"/>
      <c r="ABY67" s="2"/>
      <c r="ABZ67" s="2"/>
      <c r="ACA67" s="2"/>
      <c r="ACB67" s="2"/>
      <c r="ACC67" s="2"/>
      <c r="ACD67" s="2"/>
      <c r="ACE67" s="2"/>
      <c r="ACF67" s="2"/>
      <c r="ACG67" s="2"/>
      <c r="ACH67" s="2"/>
      <c r="ACI67" s="2"/>
      <c r="ACJ67" s="2"/>
      <c r="ACK67" s="2"/>
      <c r="ACL67" s="2"/>
      <c r="ACM67" s="2"/>
      <c r="ACN67" s="2"/>
      <c r="ACO67" s="2"/>
      <c r="ACP67" s="2"/>
      <c r="ACQ67" s="2"/>
      <c r="ACR67" s="2"/>
      <c r="ACS67" s="2"/>
      <c r="ACT67" s="2"/>
      <c r="ACU67" s="2"/>
      <c r="ACV67" s="2"/>
      <c r="ACW67" s="2"/>
      <c r="ACX67" s="2"/>
      <c r="ACY67" s="2"/>
      <c r="ACZ67" s="2"/>
      <c r="ADA67" s="2"/>
      <c r="ADB67" s="2"/>
      <c r="ADC67" s="2"/>
      <c r="ADD67" s="2"/>
      <c r="ADE67" s="2"/>
      <c r="ADF67" s="2"/>
      <c r="ADG67" s="2"/>
      <c r="ADH67" s="2"/>
      <c r="ADI67" s="2"/>
      <c r="ADJ67" s="2"/>
      <c r="ADK67" s="2"/>
      <c r="ADL67" s="2"/>
      <c r="ADM67" s="2"/>
      <c r="ADN67" s="2"/>
      <c r="ADO67" s="2"/>
      <c r="ADP67" s="2"/>
      <c r="ADQ67" s="2"/>
      <c r="ADR67" s="2"/>
      <c r="ADS67" s="2"/>
      <c r="ADT67" s="2"/>
      <c r="ADU67" s="2"/>
      <c r="ADV67" s="2"/>
      <c r="ADW67" s="2"/>
      <c r="ADX67" s="2"/>
      <c r="ADY67" s="2"/>
      <c r="ADZ67" s="2"/>
      <c r="AEA67" s="2"/>
      <c r="AEB67" s="2"/>
      <c r="AEC67" s="2"/>
      <c r="AED67" s="2"/>
      <c r="AEE67" s="2"/>
      <c r="AEF67" s="2"/>
      <c r="AEG67" s="2"/>
      <c r="AEH67" s="2"/>
      <c r="AEI67" s="2"/>
      <c r="AEJ67" s="2"/>
      <c r="AEK67" s="2"/>
      <c r="AEL67" s="2"/>
      <c r="AEM67" s="2"/>
      <c r="AEN67" s="2"/>
      <c r="AEO67" s="2"/>
      <c r="AEP67" s="2"/>
      <c r="AEQ67" s="2"/>
      <c r="AER67" s="2"/>
      <c r="AES67" s="2"/>
      <c r="AET67" s="2"/>
      <c r="AEU67" s="2"/>
      <c r="AEV67" s="2"/>
      <c r="AEW67" s="2"/>
      <c r="AEX67" s="2"/>
      <c r="AEY67" s="2"/>
      <c r="AEZ67" s="2"/>
      <c r="AFA67" s="2"/>
      <c r="AFB67" s="2"/>
      <c r="AFC67" s="2"/>
      <c r="AFD67" s="2"/>
      <c r="AFE67" s="2"/>
      <c r="AFF67" s="2"/>
      <c r="AFG67" s="2"/>
      <c r="AFH67" s="2"/>
      <c r="AFI67" s="2"/>
      <c r="AFJ67" s="2"/>
      <c r="AFK67" s="2"/>
      <c r="AFL67" s="2"/>
      <c r="AFM67" s="2"/>
      <c r="AFN67" s="2"/>
      <c r="AFO67" s="2"/>
      <c r="AFP67" s="2"/>
      <c r="AFQ67" s="2"/>
      <c r="AFR67" s="2"/>
      <c r="AFS67" s="2"/>
      <c r="AFT67" s="2"/>
      <c r="AFU67" s="2"/>
      <c r="AFV67" s="2"/>
      <c r="AFW67" s="2"/>
      <c r="AFX67" s="2"/>
      <c r="AFY67" s="2"/>
      <c r="AFZ67" s="2"/>
      <c r="AGA67" s="2"/>
      <c r="AGB67" s="2"/>
      <c r="AGC67" s="2"/>
      <c r="AGD67" s="2"/>
      <c r="AGE67" s="2"/>
      <c r="AGF67" s="2"/>
      <c r="AGG67" s="2"/>
      <c r="AGH67" s="2"/>
      <c r="AGI67" s="2"/>
      <c r="AGJ67" s="2"/>
      <c r="AGK67" s="2"/>
      <c r="AGL67" s="2"/>
      <c r="AGM67" s="2"/>
      <c r="AGN67" s="2"/>
      <c r="AGO67" s="2"/>
      <c r="AGP67" s="2"/>
      <c r="AGQ67" s="2"/>
      <c r="AGR67" s="2"/>
      <c r="AGS67" s="2"/>
      <c r="AGT67" s="2"/>
      <c r="AGU67" s="2"/>
      <c r="AGV67" s="2"/>
      <c r="AGW67" s="2"/>
      <c r="AGX67" s="2"/>
      <c r="AGY67" s="2"/>
      <c r="AGZ67" s="2"/>
      <c r="AHA67" s="2"/>
      <c r="AHB67" s="2"/>
      <c r="AHC67" s="2"/>
      <c r="AHD67" s="2"/>
      <c r="AHE67" s="2"/>
      <c r="AHF67" s="2"/>
      <c r="AHG67" s="2"/>
      <c r="AHH67" s="2"/>
      <c r="AHI67" s="2"/>
      <c r="AHJ67" s="2"/>
      <c r="AHK67" s="2"/>
      <c r="AHL67" s="2"/>
      <c r="AHM67" s="2"/>
      <c r="AHN67" s="2"/>
      <c r="AHO67" s="2"/>
      <c r="AHP67" s="2"/>
      <c r="AHQ67" s="2"/>
      <c r="AHR67" s="2"/>
      <c r="AHS67" s="2"/>
      <c r="AHT67" s="2"/>
      <c r="AHU67" s="2"/>
      <c r="AHV67" s="2"/>
      <c r="AHW67" s="2"/>
      <c r="AHX67" s="2"/>
      <c r="AHY67" s="2"/>
      <c r="AHZ67" s="2"/>
      <c r="AIA67" s="2"/>
      <c r="AIB67" s="2"/>
      <c r="AIC67" s="2"/>
      <c r="AID67" s="2"/>
      <c r="AIE67" s="2"/>
      <c r="AIF67" s="2"/>
      <c r="AIG67" s="2"/>
      <c r="AIH67" s="2"/>
      <c r="AII67" s="2"/>
      <c r="AIJ67" s="2"/>
      <c r="AIK67" s="2"/>
      <c r="AIL67" s="2"/>
      <c r="AIM67" s="2"/>
      <c r="AIN67" s="2"/>
      <c r="AIO67" s="2"/>
      <c r="AIP67" s="2"/>
      <c r="AIQ67" s="2"/>
      <c r="AIR67" s="2"/>
      <c r="AIS67" s="2"/>
      <c r="AIT67" s="2"/>
      <c r="AIU67" s="2"/>
      <c r="AIV67" s="2"/>
      <c r="AIW67" s="2"/>
      <c r="AIX67" s="2"/>
      <c r="AIY67" s="2"/>
      <c r="AIZ67" s="2"/>
      <c r="AJA67" s="2"/>
      <c r="AJB67" s="2"/>
      <c r="AJC67" s="2"/>
      <c r="AJD67" s="2"/>
      <c r="AJE67" s="2"/>
      <c r="AJF67" s="2"/>
      <c r="AJG67" s="2"/>
      <c r="AJH67" s="2"/>
      <c r="AJI67" s="2"/>
      <c r="AJJ67" s="2"/>
      <c r="AJK67" s="2"/>
      <c r="AJL67" s="2"/>
      <c r="AJM67" s="2"/>
      <c r="AJN67" s="2"/>
      <c r="AJO67" s="2"/>
      <c r="AJP67" s="2"/>
      <c r="AJQ67" s="2"/>
      <c r="AJR67" s="2"/>
      <c r="AJS67" s="2"/>
      <c r="AJT67" s="2"/>
      <c r="AJU67" s="2"/>
      <c r="AJV67" s="2"/>
      <c r="AJW67" s="2"/>
      <c r="AJX67" s="2"/>
      <c r="AJY67" s="2"/>
      <c r="AJZ67" s="2"/>
      <c r="AKA67" s="2"/>
      <c r="AKB67" s="2"/>
      <c r="AKC67" s="2"/>
      <c r="AKD67" s="2"/>
      <c r="AKE67" s="2"/>
      <c r="AKF67" s="2"/>
      <c r="AKG67" s="2"/>
      <c r="AKH67" s="2"/>
      <c r="AKI67" s="2"/>
      <c r="AKJ67" s="2"/>
      <c r="AKK67" s="2"/>
      <c r="AKL67" s="2"/>
      <c r="AKM67" s="2"/>
      <c r="AKN67" s="2"/>
      <c r="AKO67" s="2"/>
      <c r="AKP67" s="2"/>
      <c r="AKQ67" s="2"/>
      <c r="AKR67" s="2"/>
      <c r="AKS67" s="2"/>
      <c r="AKT67" s="2"/>
      <c r="AKU67" s="2"/>
      <c r="AKV67" s="2"/>
      <c r="AKW67" s="2"/>
      <c r="AKX67" s="2"/>
      <c r="AKY67" s="2"/>
      <c r="AKZ67" s="2"/>
      <c r="ALA67" s="2"/>
      <c r="ALB67" s="2"/>
      <c r="ALC67" s="2"/>
      <c r="ALD67" s="2"/>
      <c r="ALE67" s="2"/>
      <c r="ALF67" s="2"/>
      <c r="ALG67" s="2"/>
      <c r="ALH67" s="2"/>
      <c r="ALI67" s="2"/>
      <c r="ALJ67" s="2"/>
      <c r="ALK67" s="2"/>
      <c r="ALL67" s="2"/>
      <c r="ALM67" s="2"/>
      <c r="ALN67" s="2"/>
      <c r="ALO67" s="2"/>
      <c r="ALP67" s="2"/>
      <c r="ALQ67" s="2"/>
      <c r="ALR67" s="2"/>
      <c r="ALS67" s="2"/>
      <c r="ALT67" s="2"/>
      <c r="ALU67" s="2"/>
      <c r="ALV67" s="2"/>
      <c r="ALW67" s="2"/>
      <c r="ALX67" s="2"/>
      <c r="ALY67" s="2"/>
      <c r="ALZ67" s="2"/>
      <c r="AMA67" s="2"/>
      <c r="AMB67" s="2"/>
      <c r="AMC67" s="2"/>
      <c r="AMD67" s="2"/>
      <c r="AME67" s="2"/>
      <c r="AMF67" s="2"/>
      <c r="AMG67" s="2"/>
      <c r="AMH67" s="2"/>
      <c r="AMI67" s="2"/>
      <c r="AMJ67" s="2"/>
      <c r="AMK67" s="2"/>
    </row>
    <row r="68" spans="1:1025" s="47" customFormat="1" ht="39.75" customHeight="1" x14ac:dyDescent="0.25">
      <c r="A68" s="3"/>
      <c r="B68" s="3"/>
      <c r="C68" s="3"/>
      <c r="D68" s="3"/>
      <c r="E68" s="24" t="s">
        <v>165</v>
      </c>
      <c r="F68" s="24" t="s">
        <v>166</v>
      </c>
      <c r="G68" s="21">
        <f t="shared" si="10"/>
        <v>700000</v>
      </c>
      <c r="H68" s="26">
        <v>700000</v>
      </c>
      <c r="I68" s="25">
        <v>0</v>
      </c>
      <c r="J68" s="26">
        <v>0</v>
      </c>
      <c r="K68" s="17" t="s">
        <v>152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2"/>
      <c r="NH68" s="2"/>
      <c r="NI68" s="2"/>
      <c r="NJ68" s="2"/>
      <c r="NK68" s="2"/>
      <c r="NL68" s="2"/>
      <c r="NM68" s="2"/>
      <c r="NN68" s="2"/>
      <c r="NO68" s="2"/>
      <c r="NP68" s="2"/>
      <c r="NQ68" s="2"/>
      <c r="NR68" s="2"/>
      <c r="NS68" s="2"/>
      <c r="NT68" s="2"/>
      <c r="NU68" s="2"/>
      <c r="NV68" s="2"/>
      <c r="NW68" s="2"/>
      <c r="NX68" s="2"/>
      <c r="NY68" s="2"/>
      <c r="NZ68" s="2"/>
      <c r="OA68" s="2"/>
      <c r="OB68" s="2"/>
      <c r="OC68" s="2"/>
      <c r="OD68" s="2"/>
      <c r="OE68" s="2"/>
      <c r="OF68" s="2"/>
      <c r="OG68" s="2"/>
      <c r="OH68" s="2"/>
      <c r="OI68" s="2"/>
      <c r="OJ68" s="2"/>
      <c r="OK68" s="2"/>
      <c r="OL68" s="2"/>
      <c r="OM68" s="2"/>
      <c r="ON68" s="2"/>
      <c r="OO68" s="2"/>
      <c r="OP68" s="2"/>
      <c r="OQ68" s="2"/>
      <c r="OR68" s="2"/>
      <c r="OS68" s="2"/>
      <c r="OT68" s="2"/>
      <c r="OU68" s="2"/>
      <c r="OV68" s="2"/>
      <c r="OW68" s="2"/>
      <c r="OX68" s="2"/>
      <c r="OY68" s="2"/>
      <c r="OZ68" s="2"/>
      <c r="PA68" s="2"/>
      <c r="PB68" s="2"/>
      <c r="PC68" s="2"/>
      <c r="PD68" s="2"/>
      <c r="PE68" s="2"/>
      <c r="PF68" s="2"/>
      <c r="PG68" s="2"/>
      <c r="PH68" s="2"/>
      <c r="PI68" s="2"/>
      <c r="PJ68" s="2"/>
      <c r="PK68" s="2"/>
      <c r="PL68" s="2"/>
      <c r="PM68" s="2"/>
      <c r="PN68" s="2"/>
      <c r="PO68" s="2"/>
      <c r="PP68" s="2"/>
      <c r="PQ68" s="2"/>
      <c r="PR68" s="2"/>
      <c r="PS68" s="2"/>
      <c r="PT68" s="2"/>
      <c r="PU68" s="2"/>
      <c r="PV68" s="2"/>
      <c r="PW68" s="2"/>
      <c r="PX68" s="2"/>
      <c r="PY68" s="2"/>
      <c r="PZ68" s="2"/>
      <c r="QA68" s="2"/>
      <c r="QB68" s="2"/>
      <c r="QC68" s="2"/>
      <c r="QD68" s="2"/>
      <c r="QE68" s="2"/>
      <c r="QF68" s="2"/>
      <c r="QG68" s="2"/>
      <c r="QH68" s="2"/>
      <c r="QI68" s="2"/>
      <c r="QJ68" s="2"/>
      <c r="QK68" s="2"/>
      <c r="QL68" s="2"/>
      <c r="QM68" s="2"/>
      <c r="QN68" s="2"/>
      <c r="QO68" s="2"/>
      <c r="QP68" s="2"/>
      <c r="QQ68" s="2"/>
      <c r="QR68" s="2"/>
      <c r="QS68" s="2"/>
      <c r="QT68" s="2"/>
      <c r="QU68" s="2"/>
      <c r="QV68" s="2"/>
      <c r="QW68" s="2"/>
      <c r="QX68" s="2"/>
      <c r="QY68" s="2"/>
      <c r="QZ68" s="2"/>
      <c r="RA68" s="2"/>
      <c r="RB68" s="2"/>
      <c r="RC68" s="2"/>
      <c r="RD68" s="2"/>
      <c r="RE68" s="2"/>
      <c r="RF68" s="2"/>
      <c r="RG68" s="2"/>
      <c r="RH68" s="2"/>
      <c r="RI68" s="2"/>
      <c r="RJ68" s="2"/>
      <c r="RK68" s="2"/>
      <c r="RL68" s="2"/>
      <c r="RM68" s="2"/>
      <c r="RN68" s="2"/>
      <c r="RO68" s="2"/>
      <c r="RP68" s="2"/>
      <c r="RQ68" s="2"/>
      <c r="RR68" s="2"/>
      <c r="RS68" s="2"/>
      <c r="RT68" s="2"/>
      <c r="RU68" s="2"/>
      <c r="RV68" s="2"/>
      <c r="RW68" s="2"/>
      <c r="RX68" s="2"/>
      <c r="RY68" s="2"/>
      <c r="RZ68" s="2"/>
      <c r="SA68" s="2"/>
      <c r="SB68" s="2"/>
      <c r="SC68" s="2"/>
      <c r="SD68" s="2"/>
      <c r="SE68" s="2"/>
      <c r="SF68" s="2"/>
      <c r="SG68" s="2"/>
      <c r="SH68" s="2"/>
      <c r="SI68" s="2"/>
      <c r="SJ68" s="2"/>
      <c r="SK68" s="2"/>
      <c r="SL68" s="2"/>
      <c r="SM68" s="2"/>
      <c r="SN68" s="2"/>
      <c r="SO68" s="2"/>
      <c r="SP68" s="2"/>
      <c r="SQ68" s="2"/>
      <c r="SR68" s="2"/>
      <c r="SS68" s="2"/>
      <c r="ST68" s="2"/>
      <c r="SU68" s="2"/>
      <c r="SV68" s="2"/>
      <c r="SW68" s="2"/>
      <c r="SX68" s="2"/>
      <c r="SY68" s="2"/>
      <c r="SZ68" s="2"/>
      <c r="TA68" s="2"/>
      <c r="TB68" s="2"/>
      <c r="TC68" s="2"/>
      <c r="TD68" s="2"/>
      <c r="TE68" s="2"/>
      <c r="TF68" s="2"/>
      <c r="TG68" s="2"/>
      <c r="TH68" s="2"/>
      <c r="TI68" s="2"/>
      <c r="TJ68" s="2"/>
      <c r="TK68" s="2"/>
      <c r="TL68" s="2"/>
      <c r="TM68" s="2"/>
      <c r="TN68" s="2"/>
      <c r="TO68" s="2"/>
      <c r="TP68" s="2"/>
      <c r="TQ68" s="2"/>
      <c r="TR68" s="2"/>
      <c r="TS68" s="2"/>
      <c r="TT68" s="2"/>
      <c r="TU68" s="2"/>
      <c r="TV68" s="2"/>
      <c r="TW68" s="2"/>
      <c r="TX68" s="2"/>
      <c r="TY68" s="2"/>
      <c r="TZ68" s="2"/>
      <c r="UA68" s="2"/>
      <c r="UB68" s="2"/>
      <c r="UC68" s="2"/>
      <c r="UD68" s="2"/>
      <c r="UE68" s="2"/>
      <c r="UF68" s="2"/>
      <c r="UG68" s="2"/>
      <c r="UH68" s="2"/>
      <c r="UI68" s="2"/>
      <c r="UJ68" s="2"/>
      <c r="UK68" s="2"/>
      <c r="UL68" s="2"/>
      <c r="UM68" s="2"/>
      <c r="UN68" s="2"/>
      <c r="UO68" s="2"/>
      <c r="UP68" s="2"/>
      <c r="UQ68" s="2"/>
      <c r="UR68" s="2"/>
      <c r="US68" s="2"/>
      <c r="UT68" s="2"/>
      <c r="UU68" s="2"/>
      <c r="UV68" s="2"/>
      <c r="UW68" s="2"/>
      <c r="UX68" s="2"/>
      <c r="UY68" s="2"/>
      <c r="UZ68" s="2"/>
      <c r="VA68" s="2"/>
      <c r="VB68" s="2"/>
      <c r="VC68" s="2"/>
      <c r="VD68" s="2"/>
      <c r="VE68" s="2"/>
      <c r="VF68" s="2"/>
      <c r="VG68" s="2"/>
      <c r="VH68" s="2"/>
      <c r="VI68" s="2"/>
      <c r="VJ68" s="2"/>
      <c r="VK68" s="2"/>
      <c r="VL68" s="2"/>
      <c r="VM68" s="2"/>
      <c r="VN68" s="2"/>
      <c r="VO68" s="2"/>
      <c r="VP68" s="2"/>
      <c r="VQ68" s="2"/>
      <c r="VR68" s="2"/>
      <c r="VS68" s="2"/>
      <c r="VT68" s="2"/>
      <c r="VU68" s="2"/>
      <c r="VV68" s="2"/>
      <c r="VW68" s="2"/>
      <c r="VX68" s="2"/>
      <c r="VY68" s="2"/>
      <c r="VZ68" s="2"/>
      <c r="WA68" s="2"/>
      <c r="WB68" s="2"/>
      <c r="WC68" s="2"/>
      <c r="WD68" s="2"/>
      <c r="WE68" s="2"/>
      <c r="WF68" s="2"/>
      <c r="WG68" s="2"/>
      <c r="WH68" s="2"/>
      <c r="WI68" s="2"/>
      <c r="WJ68" s="2"/>
      <c r="WK68" s="2"/>
      <c r="WL68" s="2"/>
      <c r="WM68" s="2"/>
      <c r="WN68" s="2"/>
      <c r="WO68" s="2"/>
      <c r="WP68" s="2"/>
      <c r="WQ68" s="2"/>
      <c r="WR68" s="2"/>
      <c r="WS68" s="2"/>
      <c r="WT68" s="2"/>
      <c r="WU68" s="2"/>
      <c r="WV68" s="2"/>
      <c r="WW68" s="2"/>
      <c r="WX68" s="2"/>
      <c r="WY68" s="2"/>
      <c r="WZ68" s="2"/>
      <c r="XA68" s="2"/>
      <c r="XB68" s="2"/>
      <c r="XC68" s="2"/>
      <c r="XD68" s="2"/>
      <c r="XE68" s="2"/>
      <c r="XF68" s="2"/>
      <c r="XG68" s="2"/>
      <c r="XH68" s="2"/>
      <c r="XI68" s="2"/>
      <c r="XJ68" s="2"/>
      <c r="XK68" s="2"/>
      <c r="XL68" s="2"/>
      <c r="XM68" s="2"/>
      <c r="XN68" s="2"/>
      <c r="XO68" s="2"/>
      <c r="XP68" s="2"/>
      <c r="XQ68" s="2"/>
      <c r="XR68" s="2"/>
      <c r="XS68" s="2"/>
      <c r="XT68" s="2"/>
      <c r="XU68" s="2"/>
      <c r="XV68" s="2"/>
      <c r="XW68" s="2"/>
      <c r="XX68" s="2"/>
      <c r="XY68" s="2"/>
      <c r="XZ68" s="2"/>
      <c r="YA68" s="2"/>
      <c r="YB68" s="2"/>
      <c r="YC68" s="2"/>
      <c r="YD68" s="2"/>
      <c r="YE68" s="2"/>
      <c r="YF68" s="2"/>
      <c r="YG68" s="2"/>
      <c r="YH68" s="2"/>
      <c r="YI68" s="2"/>
      <c r="YJ68" s="2"/>
      <c r="YK68" s="2"/>
      <c r="YL68" s="2"/>
      <c r="YM68" s="2"/>
      <c r="YN68" s="2"/>
      <c r="YO68" s="2"/>
      <c r="YP68" s="2"/>
      <c r="YQ68" s="2"/>
      <c r="YR68" s="2"/>
      <c r="YS68" s="2"/>
      <c r="YT68" s="2"/>
      <c r="YU68" s="2"/>
      <c r="YV68" s="2"/>
      <c r="YW68" s="2"/>
      <c r="YX68" s="2"/>
      <c r="YY68" s="2"/>
      <c r="YZ68" s="2"/>
      <c r="ZA68" s="2"/>
      <c r="ZB68" s="2"/>
      <c r="ZC68" s="2"/>
      <c r="ZD68" s="2"/>
      <c r="ZE68" s="2"/>
      <c r="ZF68" s="2"/>
      <c r="ZG68" s="2"/>
      <c r="ZH68" s="2"/>
      <c r="ZI68" s="2"/>
      <c r="ZJ68" s="2"/>
      <c r="ZK68" s="2"/>
      <c r="ZL68" s="2"/>
      <c r="ZM68" s="2"/>
      <c r="ZN68" s="2"/>
      <c r="ZO68" s="2"/>
      <c r="ZP68" s="2"/>
      <c r="ZQ68" s="2"/>
      <c r="ZR68" s="2"/>
      <c r="ZS68" s="2"/>
      <c r="ZT68" s="2"/>
      <c r="ZU68" s="2"/>
      <c r="ZV68" s="2"/>
      <c r="ZW68" s="2"/>
      <c r="ZX68" s="2"/>
      <c r="ZY68" s="2"/>
      <c r="ZZ68" s="2"/>
      <c r="AAA68" s="2"/>
      <c r="AAB68" s="2"/>
      <c r="AAC68" s="2"/>
      <c r="AAD68" s="2"/>
      <c r="AAE68" s="2"/>
      <c r="AAF68" s="2"/>
      <c r="AAG68" s="2"/>
      <c r="AAH68" s="2"/>
      <c r="AAI68" s="2"/>
      <c r="AAJ68" s="2"/>
      <c r="AAK68" s="2"/>
      <c r="AAL68" s="2"/>
      <c r="AAM68" s="2"/>
      <c r="AAN68" s="2"/>
      <c r="AAO68" s="2"/>
      <c r="AAP68" s="2"/>
      <c r="AAQ68" s="2"/>
      <c r="AAR68" s="2"/>
      <c r="AAS68" s="2"/>
      <c r="AAT68" s="2"/>
      <c r="AAU68" s="2"/>
      <c r="AAV68" s="2"/>
      <c r="AAW68" s="2"/>
      <c r="AAX68" s="2"/>
      <c r="AAY68" s="2"/>
      <c r="AAZ68" s="2"/>
      <c r="ABA68" s="2"/>
      <c r="ABB68" s="2"/>
      <c r="ABC68" s="2"/>
      <c r="ABD68" s="2"/>
      <c r="ABE68" s="2"/>
      <c r="ABF68" s="2"/>
      <c r="ABG68" s="2"/>
      <c r="ABH68" s="2"/>
      <c r="ABI68" s="2"/>
      <c r="ABJ68" s="2"/>
      <c r="ABK68" s="2"/>
      <c r="ABL68" s="2"/>
      <c r="ABM68" s="2"/>
      <c r="ABN68" s="2"/>
      <c r="ABO68" s="2"/>
      <c r="ABP68" s="2"/>
      <c r="ABQ68" s="2"/>
      <c r="ABR68" s="2"/>
      <c r="ABS68" s="2"/>
      <c r="ABT68" s="2"/>
      <c r="ABU68" s="2"/>
      <c r="ABV68" s="2"/>
      <c r="ABW68" s="2"/>
      <c r="ABX68" s="2"/>
      <c r="ABY68" s="2"/>
      <c r="ABZ68" s="2"/>
      <c r="ACA68" s="2"/>
      <c r="ACB68" s="2"/>
      <c r="ACC68" s="2"/>
      <c r="ACD68" s="2"/>
      <c r="ACE68" s="2"/>
      <c r="ACF68" s="2"/>
      <c r="ACG68" s="2"/>
      <c r="ACH68" s="2"/>
      <c r="ACI68" s="2"/>
      <c r="ACJ68" s="2"/>
      <c r="ACK68" s="2"/>
      <c r="ACL68" s="2"/>
      <c r="ACM68" s="2"/>
      <c r="ACN68" s="2"/>
      <c r="ACO68" s="2"/>
      <c r="ACP68" s="2"/>
      <c r="ACQ68" s="2"/>
      <c r="ACR68" s="2"/>
      <c r="ACS68" s="2"/>
      <c r="ACT68" s="2"/>
      <c r="ACU68" s="2"/>
      <c r="ACV68" s="2"/>
      <c r="ACW68" s="2"/>
      <c r="ACX68" s="2"/>
      <c r="ACY68" s="2"/>
      <c r="ACZ68" s="2"/>
      <c r="ADA68" s="2"/>
      <c r="ADB68" s="2"/>
      <c r="ADC68" s="2"/>
      <c r="ADD68" s="2"/>
      <c r="ADE68" s="2"/>
      <c r="ADF68" s="2"/>
      <c r="ADG68" s="2"/>
      <c r="ADH68" s="2"/>
      <c r="ADI68" s="2"/>
      <c r="ADJ68" s="2"/>
      <c r="ADK68" s="2"/>
      <c r="ADL68" s="2"/>
      <c r="ADM68" s="2"/>
      <c r="ADN68" s="2"/>
      <c r="ADO68" s="2"/>
      <c r="ADP68" s="2"/>
      <c r="ADQ68" s="2"/>
      <c r="ADR68" s="2"/>
      <c r="ADS68" s="2"/>
      <c r="ADT68" s="2"/>
      <c r="ADU68" s="2"/>
      <c r="ADV68" s="2"/>
      <c r="ADW68" s="2"/>
      <c r="ADX68" s="2"/>
      <c r="ADY68" s="2"/>
      <c r="ADZ68" s="2"/>
      <c r="AEA68" s="2"/>
      <c r="AEB68" s="2"/>
      <c r="AEC68" s="2"/>
      <c r="AED68" s="2"/>
      <c r="AEE68" s="2"/>
      <c r="AEF68" s="2"/>
      <c r="AEG68" s="2"/>
      <c r="AEH68" s="2"/>
      <c r="AEI68" s="2"/>
      <c r="AEJ68" s="2"/>
      <c r="AEK68" s="2"/>
      <c r="AEL68" s="2"/>
      <c r="AEM68" s="2"/>
      <c r="AEN68" s="2"/>
      <c r="AEO68" s="2"/>
      <c r="AEP68" s="2"/>
      <c r="AEQ68" s="2"/>
      <c r="AER68" s="2"/>
      <c r="AES68" s="2"/>
      <c r="AET68" s="2"/>
      <c r="AEU68" s="2"/>
      <c r="AEV68" s="2"/>
      <c r="AEW68" s="2"/>
      <c r="AEX68" s="2"/>
      <c r="AEY68" s="2"/>
      <c r="AEZ68" s="2"/>
      <c r="AFA68" s="2"/>
      <c r="AFB68" s="2"/>
      <c r="AFC68" s="2"/>
      <c r="AFD68" s="2"/>
      <c r="AFE68" s="2"/>
      <c r="AFF68" s="2"/>
      <c r="AFG68" s="2"/>
      <c r="AFH68" s="2"/>
      <c r="AFI68" s="2"/>
      <c r="AFJ68" s="2"/>
      <c r="AFK68" s="2"/>
      <c r="AFL68" s="2"/>
      <c r="AFM68" s="2"/>
      <c r="AFN68" s="2"/>
      <c r="AFO68" s="2"/>
      <c r="AFP68" s="2"/>
      <c r="AFQ68" s="2"/>
      <c r="AFR68" s="2"/>
      <c r="AFS68" s="2"/>
      <c r="AFT68" s="2"/>
      <c r="AFU68" s="2"/>
      <c r="AFV68" s="2"/>
      <c r="AFW68" s="2"/>
      <c r="AFX68" s="2"/>
      <c r="AFY68" s="2"/>
      <c r="AFZ68" s="2"/>
      <c r="AGA68" s="2"/>
      <c r="AGB68" s="2"/>
      <c r="AGC68" s="2"/>
      <c r="AGD68" s="2"/>
      <c r="AGE68" s="2"/>
      <c r="AGF68" s="2"/>
      <c r="AGG68" s="2"/>
      <c r="AGH68" s="2"/>
      <c r="AGI68" s="2"/>
      <c r="AGJ68" s="2"/>
      <c r="AGK68" s="2"/>
      <c r="AGL68" s="2"/>
      <c r="AGM68" s="2"/>
      <c r="AGN68" s="2"/>
      <c r="AGO68" s="2"/>
      <c r="AGP68" s="2"/>
      <c r="AGQ68" s="2"/>
      <c r="AGR68" s="2"/>
      <c r="AGS68" s="2"/>
      <c r="AGT68" s="2"/>
      <c r="AGU68" s="2"/>
      <c r="AGV68" s="2"/>
      <c r="AGW68" s="2"/>
      <c r="AGX68" s="2"/>
      <c r="AGY68" s="2"/>
      <c r="AGZ68" s="2"/>
      <c r="AHA68" s="2"/>
      <c r="AHB68" s="2"/>
      <c r="AHC68" s="2"/>
      <c r="AHD68" s="2"/>
      <c r="AHE68" s="2"/>
      <c r="AHF68" s="2"/>
      <c r="AHG68" s="2"/>
      <c r="AHH68" s="2"/>
      <c r="AHI68" s="2"/>
      <c r="AHJ68" s="2"/>
      <c r="AHK68" s="2"/>
      <c r="AHL68" s="2"/>
      <c r="AHM68" s="2"/>
      <c r="AHN68" s="2"/>
      <c r="AHO68" s="2"/>
      <c r="AHP68" s="2"/>
      <c r="AHQ68" s="2"/>
      <c r="AHR68" s="2"/>
      <c r="AHS68" s="2"/>
      <c r="AHT68" s="2"/>
      <c r="AHU68" s="2"/>
      <c r="AHV68" s="2"/>
      <c r="AHW68" s="2"/>
      <c r="AHX68" s="2"/>
      <c r="AHY68" s="2"/>
      <c r="AHZ68" s="2"/>
      <c r="AIA68" s="2"/>
      <c r="AIB68" s="2"/>
      <c r="AIC68" s="2"/>
      <c r="AID68" s="2"/>
      <c r="AIE68" s="2"/>
      <c r="AIF68" s="2"/>
      <c r="AIG68" s="2"/>
      <c r="AIH68" s="2"/>
      <c r="AII68" s="2"/>
      <c r="AIJ68" s="2"/>
      <c r="AIK68" s="2"/>
      <c r="AIL68" s="2"/>
      <c r="AIM68" s="2"/>
      <c r="AIN68" s="2"/>
      <c r="AIO68" s="2"/>
      <c r="AIP68" s="2"/>
      <c r="AIQ68" s="2"/>
      <c r="AIR68" s="2"/>
      <c r="AIS68" s="2"/>
      <c r="AIT68" s="2"/>
      <c r="AIU68" s="2"/>
      <c r="AIV68" s="2"/>
      <c r="AIW68" s="2"/>
      <c r="AIX68" s="2"/>
      <c r="AIY68" s="2"/>
      <c r="AIZ68" s="2"/>
      <c r="AJA68" s="2"/>
      <c r="AJB68" s="2"/>
      <c r="AJC68" s="2"/>
      <c r="AJD68" s="2"/>
      <c r="AJE68" s="2"/>
      <c r="AJF68" s="2"/>
      <c r="AJG68" s="2"/>
      <c r="AJH68" s="2"/>
      <c r="AJI68" s="2"/>
      <c r="AJJ68" s="2"/>
      <c r="AJK68" s="2"/>
      <c r="AJL68" s="2"/>
      <c r="AJM68" s="2"/>
      <c r="AJN68" s="2"/>
      <c r="AJO68" s="2"/>
      <c r="AJP68" s="2"/>
      <c r="AJQ68" s="2"/>
      <c r="AJR68" s="2"/>
      <c r="AJS68" s="2"/>
      <c r="AJT68" s="2"/>
      <c r="AJU68" s="2"/>
      <c r="AJV68" s="2"/>
      <c r="AJW68" s="2"/>
      <c r="AJX68" s="2"/>
      <c r="AJY68" s="2"/>
      <c r="AJZ68" s="2"/>
      <c r="AKA68" s="2"/>
      <c r="AKB68" s="2"/>
      <c r="AKC68" s="2"/>
      <c r="AKD68" s="2"/>
      <c r="AKE68" s="2"/>
      <c r="AKF68" s="2"/>
      <c r="AKG68" s="2"/>
      <c r="AKH68" s="2"/>
      <c r="AKI68" s="2"/>
      <c r="AKJ68" s="2"/>
      <c r="AKK68" s="2"/>
      <c r="AKL68" s="2"/>
      <c r="AKM68" s="2"/>
      <c r="AKN68" s="2"/>
      <c r="AKO68" s="2"/>
      <c r="AKP68" s="2"/>
      <c r="AKQ68" s="2"/>
      <c r="AKR68" s="2"/>
      <c r="AKS68" s="2"/>
      <c r="AKT68" s="2"/>
      <c r="AKU68" s="2"/>
      <c r="AKV68" s="2"/>
      <c r="AKW68" s="2"/>
      <c r="AKX68" s="2"/>
      <c r="AKY68" s="2"/>
      <c r="AKZ68" s="2"/>
      <c r="ALA68" s="2"/>
      <c r="ALB68" s="2"/>
      <c r="ALC68" s="2"/>
      <c r="ALD68" s="2"/>
      <c r="ALE68" s="2"/>
      <c r="ALF68" s="2"/>
      <c r="ALG68" s="2"/>
      <c r="ALH68" s="2"/>
      <c r="ALI68" s="2"/>
      <c r="ALJ68" s="2"/>
      <c r="ALK68" s="2"/>
      <c r="ALL68" s="2"/>
      <c r="ALM68" s="2"/>
      <c r="ALN68" s="2"/>
      <c r="ALO68" s="2"/>
      <c r="ALP68" s="2"/>
      <c r="ALQ68" s="2"/>
      <c r="ALR68" s="2"/>
      <c r="ALS68" s="2"/>
      <c r="ALT68" s="2"/>
      <c r="ALU68" s="2"/>
      <c r="ALV68" s="2"/>
      <c r="ALW68" s="2"/>
      <c r="ALX68" s="2"/>
      <c r="ALY68" s="2"/>
      <c r="ALZ68" s="2"/>
      <c r="AMA68" s="2"/>
      <c r="AMB68" s="2"/>
      <c r="AMC68" s="2"/>
      <c r="AMD68" s="2"/>
      <c r="AME68" s="2"/>
      <c r="AMF68" s="2"/>
      <c r="AMG68" s="2"/>
      <c r="AMH68" s="2"/>
      <c r="AMI68" s="2"/>
      <c r="AMJ68" s="2"/>
      <c r="AMK68" s="2"/>
    </row>
    <row r="69" spans="1:1025" s="47" customFormat="1" ht="64.5" customHeight="1" x14ac:dyDescent="0.25">
      <c r="A69" s="3"/>
      <c r="B69" s="3"/>
      <c r="C69" s="3"/>
      <c r="D69" s="84"/>
      <c r="E69" s="24" t="s">
        <v>176</v>
      </c>
      <c r="F69" s="24" t="s">
        <v>177</v>
      </c>
      <c r="G69" s="21">
        <f t="shared" ref="G69" si="11">H69+I69</f>
        <v>100000</v>
      </c>
      <c r="H69" s="26">
        <v>100000</v>
      </c>
      <c r="I69" s="25">
        <v>0</v>
      </c>
      <c r="J69" s="26">
        <v>0</v>
      </c>
      <c r="K69" s="17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"/>
      <c r="NH69" s="2"/>
      <c r="NI69" s="2"/>
      <c r="NJ69" s="2"/>
      <c r="NK69" s="2"/>
      <c r="NL69" s="2"/>
      <c r="NM69" s="2"/>
      <c r="NN69" s="2"/>
      <c r="NO69" s="2"/>
      <c r="NP69" s="2"/>
      <c r="NQ69" s="2"/>
      <c r="NR69" s="2"/>
      <c r="NS69" s="2"/>
      <c r="NT69" s="2"/>
      <c r="NU69" s="2"/>
      <c r="NV69" s="2"/>
      <c r="NW69" s="2"/>
      <c r="NX69" s="2"/>
      <c r="NY69" s="2"/>
      <c r="NZ69" s="2"/>
      <c r="OA69" s="2"/>
      <c r="OB69" s="2"/>
      <c r="OC69" s="2"/>
      <c r="OD69" s="2"/>
      <c r="OE69" s="2"/>
      <c r="OF69" s="2"/>
      <c r="OG69" s="2"/>
      <c r="OH69" s="2"/>
      <c r="OI69" s="2"/>
      <c r="OJ69" s="2"/>
      <c r="OK69" s="2"/>
      <c r="OL69" s="2"/>
      <c r="OM69" s="2"/>
      <c r="ON69" s="2"/>
      <c r="OO69" s="2"/>
      <c r="OP69" s="2"/>
      <c r="OQ69" s="2"/>
      <c r="OR69" s="2"/>
      <c r="OS69" s="2"/>
      <c r="OT69" s="2"/>
      <c r="OU69" s="2"/>
      <c r="OV69" s="2"/>
      <c r="OW69" s="2"/>
      <c r="OX69" s="2"/>
      <c r="OY69" s="2"/>
      <c r="OZ69" s="2"/>
      <c r="PA69" s="2"/>
      <c r="PB69" s="2"/>
      <c r="PC69" s="2"/>
      <c r="PD69" s="2"/>
      <c r="PE69" s="2"/>
      <c r="PF69" s="2"/>
      <c r="PG69" s="2"/>
      <c r="PH69" s="2"/>
      <c r="PI69" s="2"/>
      <c r="PJ69" s="2"/>
      <c r="PK69" s="2"/>
      <c r="PL69" s="2"/>
      <c r="PM69" s="2"/>
      <c r="PN69" s="2"/>
      <c r="PO69" s="2"/>
      <c r="PP69" s="2"/>
      <c r="PQ69" s="2"/>
      <c r="PR69" s="2"/>
      <c r="PS69" s="2"/>
      <c r="PT69" s="2"/>
      <c r="PU69" s="2"/>
      <c r="PV69" s="2"/>
      <c r="PW69" s="2"/>
      <c r="PX69" s="2"/>
      <c r="PY69" s="2"/>
      <c r="PZ69" s="2"/>
      <c r="QA69" s="2"/>
      <c r="QB69" s="2"/>
      <c r="QC69" s="2"/>
      <c r="QD69" s="2"/>
      <c r="QE69" s="2"/>
      <c r="QF69" s="2"/>
      <c r="QG69" s="2"/>
      <c r="QH69" s="2"/>
      <c r="QI69" s="2"/>
      <c r="QJ69" s="2"/>
      <c r="QK69" s="2"/>
      <c r="QL69" s="2"/>
      <c r="QM69" s="2"/>
      <c r="QN69" s="2"/>
      <c r="QO69" s="2"/>
      <c r="QP69" s="2"/>
      <c r="QQ69" s="2"/>
      <c r="QR69" s="2"/>
      <c r="QS69" s="2"/>
      <c r="QT69" s="2"/>
      <c r="QU69" s="2"/>
      <c r="QV69" s="2"/>
      <c r="QW69" s="2"/>
      <c r="QX69" s="2"/>
      <c r="QY69" s="2"/>
      <c r="QZ69" s="2"/>
      <c r="RA69" s="2"/>
      <c r="RB69" s="2"/>
      <c r="RC69" s="2"/>
      <c r="RD69" s="2"/>
      <c r="RE69" s="2"/>
      <c r="RF69" s="2"/>
      <c r="RG69" s="2"/>
      <c r="RH69" s="2"/>
      <c r="RI69" s="2"/>
      <c r="RJ69" s="2"/>
      <c r="RK69" s="2"/>
      <c r="RL69" s="2"/>
      <c r="RM69" s="2"/>
      <c r="RN69" s="2"/>
      <c r="RO69" s="2"/>
      <c r="RP69" s="2"/>
      <c r="RQ69" s="2"/>
      <c r="RR69" s="2"/>
      <c r="RS69" s="2"/>
      <c r="RT69" s="2"/>
      <c r="RU69" s="2"/>
      <c r="RV69" s="2"/>
      <c r="RW69" s="2"/>
      <c r="RX69" s="2"/>
      <c r="RY69" s="2"/>
      <c r="RZ69" s="2"/>
      <c r="SA69" s="2"/>
      <c r="SB69" s="2"/>
      <c r="SC69" s="2"/>
      <c r="SD69" s="2"/>
      <c r="SE69" s="2"/>
      <c r="SF69" s="2"/>
      <c r="SG69" s="2"/>
      <c r="SH69" s="2"/>
      <c r="SI69" s="2"/>
      <c r="SJ69" s="2"/>
      <c r="SK69" s="2"/>
      <c r="SL69" s="2"/>
      <c r="SM69" s="2"/>
      <c r="SN69" s="2"/>
      <c r="SO69" s="2"/>
      <c r="SP69" s="2"/>
      <c r="SQ69" s="2"/>
      <c r="SR69" s="2"/>
      <c r="SS69" s="2"/>
      <c r="ST69" s="2"/>
      <c r="SU69" s="2"/>
      <c r="SV69" s="2"/>
      <c r="SW69" s="2"/>
      <c r="SX69" s="2"/>
      <c r="SY69" s="2"/>
      <c r="SZ69" s="2"/>
      <c r="TA69" s="2"/>
      <c r="TB69" s="2"/>
      <c r="TC69" s="2"/>
      <c r="TD69" s="2"/>
      <c r="TE69" s="2"/>
      <c r="TF69" s="2"/>
      <c r="TG69" s="2"/>
      <c r="TH69" s="2"/>
      <c r="TI69" s="2"/>
      <c r="TJ69" s="2"/>
      <c r="TK69" s="2"/>
      <c r="TL69" s="2"/>
      <c r="TM69" s="2"/>
      <c r="TN69" s="2"/>
      <c r="TO69" s="2"/>
      <c r="TP69" s="2"/>
      <c r="TQ69" s="2"/>
      <c r="TR69" s="2"/>
      <c r="TS69" s="2"/>
      <c r="TT69" s="2"/>
      <c r="TU69" s="2"/>
      <c r="TV69" s="2"/>
      <c r="TW69" s="2"/>
      <c r="TX69" s="2"/>
      <c r="TY69" s="2"/>
      <c r="TZ69" s="2"/>
      <c r="UA69" s="2"/>
      <c r="UB69" s="2"/>
      <c r="UC69" s="2"/>
      <c r="UD69" s="2"/>
      <c r="UE69" s="2"/>
      <c r="UF69" s="2"/>
      <c r="UG69" s="2"/>
      <c r="UH69" s="2"/>
      <c r="UI69" s="2"/>
      <c r="UJ69" s="2"/>
      <c r="UK69" s="2"/>
      <c r="UL69" s="2"/>
      <c r="UM69" s="2"/>
      <c r="UN69" s="2"/>
      <c r="UO69" s="2"/>
      <c r="UP69" s="2"/>
      <c r="UQ69" s="2"/>
      <c r="UR69" s="2"/>
      <c r="US69" s="2"/>
      <c r="UT69" s="2"/>
      <c r="UU69" s="2"/>
      <c r="UV69" s="2"/>
      <c r="UW69" s="2"/>
      <c r="UX69" s="2"/>
      <c r="UY69" s="2"/>
      <c r="UZ69" s="2"/>
      <c r="VA69" s="2"/>
      <c r="VB69" s="2"/>
      <c r="VC69" s="2"/>
      <c r="VD69" s="2"/>
      <c r="VE69" s="2"/>
      <c r="VF69" s="2"/>
      <c r="VG69" s="2"/>
      <c r="VH69" s="2"/>
      <c r="VI69" s="2"/>
      <c r="VJ69" s="2"/>
      <c r="VK69" s="2"/>
      <c r="VL69" s="2"/>
      <c r="VM69" s="2"/>
      <c r="VN69" s="2"/>
      <c r="VO69" s="2"/>
      <c r="VP69" s="2"/>
      <c r="VQ69" s="2"/>
      <c r="VR69" s="2"/>
      <c r="VS69" s="2"/>
      <c r="VT69" s="2"/>
      <c r="VU69" s="2"/>
      <c r="VV69" s="2"/>
      <c r="VW69" s="2"/>
      <c r="VX69" s="2"/>
      <c r="VY69" s="2"/>
      <c r="VZ69" s="2"/>
      <c r="WA69" s="2"/>
      <c r="WB69" s="2"/>
      <c r="WC69" s="2"/>
      <c r="WD69" s="2"/>
      <c r="WE69" s="2"/>
      <c r="WF69" s="2"/>
      <c r="WG69" s="2"/>
      <c r="WH69" s="2"/>
      <c r="WI69" s="2"/>
      <c r="WJ69" s="2"/>
      <c r="WK69" s="2"/>
      <c r="WL69" s="2"/>
      <c r="WM69" s="2"/>
      <c r="WN69" s="2"/>
      <c r="WO69" s="2"/>
      <c r="WP69" s="2"/>
      <c r="WQ69" s="2"/>
      <c r="WR69" s="2"/>
      <c r="WS69" s="2"/>
      <c r="WT69" s="2"/>
      <c r="WU69" s="2"/>
      <c r="WV69" s="2"/>
      <c r="WW69" s="2"/>
      <c r="WX69" s="2"/>
      <c r="WY69" s="2"/>
      <c r="WZ69" s="2"/>
      <c r="XA69" s="2"/>
      <c r="XB69" s="2"/>
      <c r="XC69" s="2"/>
      <c r="XD69" s="2"/>
      <c r="XE69" s="2"/>
      <c r="XF69" s="2"/>
      <c r="XG69" s="2"/>
      <c r="XH69" s="2"/>
      <c r="XI69" s="2"/>
      <c r="XJ69" s="2"/>
      <c r="XK69" s="2"/>
      <c r="XL69" s="2"/>
      <c r="XM69" s="2"/>
      <c r="XN69" s="2"/>
      <c r="XO69" s="2"/>
      <c r="XP69" s="2"/>
      <c r="XQ69" s="2"/>
      <c r="XR69" s="2"/>
      <c r="XS69" s="2"/>
      <c r="XT69" s="2"/>
      <c r="XU69" s="2"/>
      <c r="XV69" s="2"/>
      <c r="XW69" s="2"/>
      <c r="XX69" s="2"/>
      <c r="XY69" s="2"/>
      <c r="XZ69" s="2"/>
      <c r="YA69" s="2"/>
      <c r="YB69" s="2"/>
      <c r="YC69" s="2"/>
      <c r="YD69" s="2"/>
      <c r="YE69" s="2"/>
      <c r="YF69" s="2"/>
      <c r="YG69" s="2"/>
      <c r="YH69" s="2"/>
      <c r="YI69" s="2"/>
      <c r="YJ69" s="2"/>
      <c r="YK69" s="2"/>
      <c r="YL69" s="2"/>
      <c r="YM69" s="2"/>
      <c r="YN69" s="2"/>
      <c r="YO69" s="2"/>
      <c r="YP69" s="2"/>
      <c r="YQ69" s="2"/>
      <c r="YR69" s="2"/>
      <c r="YS69" s="2"/>
      <c r="YT69" s="2"/>
      <c r="YU69" s="2"/>
      <c r="YV69" s="2"/>
      <c r="YW69" s="2"/>
      <c r="YX69" s="2"/>
      <c r="YY69" s="2"/>
      <c r="YZ69" s="2"/>
      <c r="ZA69" s="2"/>
      <c r="ZB69" s="2"/>
      <c r="ZC69" s="2"/>
      <c r="ZD69" s="2"/>
      <c r="ZE69" s="2"/>
      <c r="ZF69" s="2"/>
      <c r="ZG69" s="2"/>
      <c r="ZH69" s="2"/>
      <c r="ZI69" s="2"/>
      <c r="ZJ69" s="2"/>
      <c r="ZK69" s="2"/>
      <c r="ZL69" s="2"/>
      <c r="ZM69" s="2"/>
      <c r="ZN69" s="2"/>
      <c r="ZO69" s="2"/>
      <c r="ZP69" s="2"/>
      <c r="ZQ69" s="2"/>
      <c r="ZR69" s="2"/>
      <c r="ZS69" s="2"/>
      <c r="ZT69" s="2"/>
      <c r="ZU69" s="2"/>
      <c r="ZV69" s="2"/>
      <c r="ZW69" s="2"/>
      <c r="ZX69" s="2"/>
      <c r="ZY69" s="2"/>
      <c r="ZZ69" s="2"/>
      <c r="AAA69" s="2"/>
      <c r="AAB69" s="2"/>
      <c r="AAC69" s="2"/>
      <c r="AAD69" s="2"/>
      <c r="AAE69" s="2"/>
      <c r="AAF69" s="2"/>
      <c r="AAG69" s="2"/>
      <c r="AAH69" s="2"/>
      <c r="AAI69" s="2"/>
      <c r="AAJ69" s="2"/>
      <c r="AAK69" s="2"/>
      <c r="AAL69" s="2"/>
      <c r="AAM69" s="2"/>
      <c r="AAN69" s="2"/>
      <c r="AAO69" s="2"/>
      <c r="AAP69" s="2"/>
      <c r="AAQ69" s="2"/>
      <c r="AAR69" s="2"/>
      <c r="AAS69" s="2"/>
      <c r="AAT69" s="2"/>
      <c r="AAU69" s="2"/>
      <c r="AAV69" s="2"/>
      <c r="AAW69" s="2"/>
      <c r="AAX69" s="2"/>
      <c r="AAY69" s="2"/>
      <c r="AAZ69" s="2"/>
      <c r="ABA69" s="2"/>
      <c r="ABB69" s="2"/>
      <c r="ABC69" s="2"/>
      <c r="ABD69" s="2"/>
      <c r="ABE69" s="2"/>
      <c r="ABF69" s="2"/>
      <c r="ABG69" s="2"/>
      <c r="ABH69" s="2"/>
      <c r="ABI69" s="2"/>
      <c r="ABJ69" s="2"/>
      <c r="ABK69" s="2"/>
      <c r="ABL69" s="2"/>
      <c r="ABM69" s="2"/>
      <c r="ABN69" s="2"/>
      <c r="ABO69" s="2"/>
      <c r="ABP69" s="2"/>
      <c r="ABQ69" s="2"/>
      <c r="ABR69" s="2"/>
      <c r="ABS69" s="2"/>
      <c r="ABT69" s="2"/>
      <c r="ABU69" s="2"/>
      <c r="ABV69" s="2"/>
      <c r="ABW69" s="2"/>
      <c r="ABX69" s="2"/>
      <c r="ABY69" s="2"/>
      <c r="ABZ69" s="2"/>
      <c r="ACA69" s="2"/>
      <c r="ACB69" s="2"/>
      <c r="ACC69" s="2"/>
      <c r="ACD69" s="2"/>
      <c r="ACE69" s="2"/>
      <c r="ACF69" s="2"/>
      <c r="ACG69" s="2"/>
      <c r="ACH69" s="2"/>
      <c r="ACI69" s="2"/>
      <c r="ACJ69" s="2"/>
      <c r="ACK69" s="2"/>
      <c r="ACL69" s="2"/>
      <c r="ACM69" s="2"/>
      <c r="ACN69" s="2"/>
      <c r="ACO69" s="2"/>
      <c r="ACP69" s="2"/>
      <c r="ACQ69" s="2"/>
      <c r="ACR69" s="2"/>
      <c r="ACS69" s="2"/>
      <c r="ACT69" s="2"/>
      <c r="ACU69" s="2"/>
      <c r="ACV69" s="2"/>
      <c r="ACW69" s="2"/>
      <c r="ACX69" s="2"/>
      <c r="ACY69" s="2"/>
      <c r="ACZ69" s="2"/>
      <c r="ADA69" s="2"/>
      <c r="ADB69" s="2"/>
      <c r="ADC69" s="2"/>
      <c r="ADD69" s="2"/>
      <c r="ADE69" s="2"/>
      <c r="ADF69" s="2"/>
      <c r="ADG69" s="2"/>
      <c r="ADH69" s="2"/>
      <c r="ADI69" s="2"/>
      <c r="ADJ69" s="2"/>
      <c r="ADK69" s="2"/>
      <c r="ADL69" s="2"/>
      <c r="ADM69" s="2"/>
      <c r="ADN69" s="2"/>
      <c r="ADO69" s="2"/>
      <c r="ADP69" s="2"/>
      <c r="ADQ69" s="2"/>
      <c r="ADR69" s="2"/>
      <c r="ADS69" s="2"/>
      <c r="ADT69" s="2"/>
      <c r="ADU69" s="2"/>
      <c r="ADV69" s="2"/>
      <c r="ADW69" s="2"/>
      <c r="ADX69" s="2"/>
      <c r="ADY69" s="2"/>
      <c r="ADZ69" s="2"/>
      <c r="AEA69" s="2"/>
      <c r="AEB69" s="2"/>
      <c r="AEC69" s="2"/>
      <c r="AED69" s="2"/>
      <c r="AEE69" s="2"/>
      <c r="AEF69" s="2"/>
      <c r="AEG69" s="2"/>
      <c r="AEH69" s="2"/>
      <c r="AEI69" s="2"/>
      <c r="AEJ69" s="2"/>
      <c r="AEK69" s="2"/>
      <c r="AEL69" s="2"/>
      <c r="AEM69" s="2"/>
      <c r="AEN69" s="2"/>
      <c r="AEO69" s="2"/>
      <c r="AEP69" s="2"/>
      <c r="AEQ69" s="2"/>
      <c r="AER69" s="2"/>
      <c r="AES69" s="2"/>
      <c r="AET69" s="2"/>
      <c r="AEU69" s="2"/>
      <c r="AEV69" s="2"/>
      <c r="AEW69" s="2"/>
      <c r="AEX69" s="2"/>
      <c r="AEY69" s="2"/>
      <c r="AEZ69" s="2"/>
      <c r="AFA69" s="2"/>
      <c r="AFB69" s="2"/>
      <c r="AFC69" s="2"/>
      <c r="AFD69" s="2"/>
      <c r="AFE69" s="2"/>
      <c r="AFF69" s="2"/>
      <c r="AFG69" s="2"/>
      <c r="AFH69" s="2"/>
      <c r="AFI69" s="2"/>
      <c r="AFJ69" s="2"/>
      <c r="AFK69" s="2"/>
      <c r="AFL69" s="2"/>
      <c r="AFM69" s="2"/>
      <c r="AFN69" s="2"/>
      <c r="AFO69" s="2"/>
      <c r="AFP69" s="2"/>
      <c r="AFQ69" s="2"/>
      <c r="AFR69" s="2"/>
      <c r="AFS69" s="2"/>
      <c r="AFT69" s="2"/>
      <c r="AFU69" s="2"/>
      <c r="AFV69" s="2"/>
      <c r="AFW69" s="2"/>
      <c r="AFX69" s="2"/>
      <c r="AFY69" s="2"/>
      <c r="AFZ69" s="2"/>
      <c r="AGA69" s="2"/>
      <c r="AGB69" s="2"/>
      <c r="AGC69" s="2"/>
      <c r="AGD69" s="2"/>
      <c r="AGE69" s="2"/>
      <c r="AGF69" s="2"/>
      <c r="AGG69" s="2"/>
      <c r="AGH69" s="2"/>
      <c r="AGI69" s="2"/>
      <c r="AGJ69" s="2"/>
      <c r="AGK69" s="2"/>
      <c r="AGL69" s="2"/>
      <c r="AGM69" s="2"/>
      <c r="AGN69" s="2"/>
      <c r="AGO69" s="2"/>
      <c r="AGP69" s="2"/>
      <c r="AGQ69" s="2"/>
      <c r="AGR69" s="2"/>
      <c r="AGS69" s="2"/>
      <c r="AGT69" s="2"/>
      <c r="AGU69" s="2"/>
      <c r="AGV69" s="2"/>
      <c r="AGW69" s="2"/>
      <c r="AGX69" s="2"/>
      <c r="AGY69" s="2"/>
      <c r="AGZ69" s="2"/>
      <c r="AHA69" s="2"/>
      <c r="AHB69" s="2"/>
      <c r="AHC69" s="2"/>
      <c r="AHD69" s="2"/>
      <c r="AHE69" s="2"/>
      <c r="AHF69" s="2"/>
      <c r="AHG69" s="2"/>
      <c r="AHH69" s="2"/>
      <c r="AHI69" s="2"/>
      <c r="AHJ69" s="2"/>
      <c r="AHK69" s="2"/>
      <c r="AHL69" s="2"/>
      <c r="AHM69" s="2"/>
      <c r="AHN69" s="2"/>
      <c r="AHO69" s="2"/>
      <c r="AHP69" s="2"/>
      <c r="AHQ69" s="2"/>
      <c r="AHR69" s="2"/>
      <c r="AHS69" s="2"/>
      <c r="AHT69" s="2"/>
      <c r="AHU69" s="2"/>
      <c r="AHV69" s="2"/>
      <c r="AHW69" s="2"/>
      <c r="AHX69" s="2"/>
      <c r="AHY69" s="2"/>
      <c r="AHZ69" s="2"/>
      <c r="AIA69" s="2"/>
      <c r="AIB69" s="2"/>
      <c r="AIC69" s="2"/>
      <c r="AID69" s="2"/>
      <c r="AIE69" s="2"/>
      <c r="AIF69" s="2"/>
      <c r="AIG69" s="2"/>
      <c r="AIH69" s="2"/>
      <c r="AII69" s="2"/>
      <c r="AIJ69" s="2"/>
      <c r="AIK69" s="2"/>
      <c r="AIL69" s="2"/>
      <c r="AIM69" s="2"/>
      <c r="AIN69" s="2"/>
      <c r="AIO69" s="2"/>
      <c r="AIP69" s="2"/>
      <c r="AIQ69" s="2"/>
      <c r="AIR69" s="2"/>
      <c r="AIS69" s="2"/>
      <c r="AIT69" s="2"/>
      <c r="AIU69" s="2"/>
      <c r="AIV69" s="2"/>
      <c r="AIW69" s="2"/>
      <c r="AIX69" s="2"/>
      <c r="AIY69" s="2"/>
      <c r="AIZ69" s="2"/>
      <c r="AJA69" s="2"/>
      <c r="AJB69" s="2"/>
      <c r="AJC69" s="2"/>
      <c r="AJD69" s="2"/>
      <c r="AJE69" s="2"/>
      <c r="AJF69" s="2"/>
      <c r="AJG69" s="2"/>
      <c r="AJH69" s="2"/>
      <c r="AJI69" s="2"/>
      <c r="AJJ69" s="2"/>
      <c r="AJK69" s="2"/>
      <c r="AJL69" s="2"/>
      <c r="AJM69" s="2"/>
      <c r="AJN69" s="2"/>
      <c r="AJO69" s="2"/>
      <c r="AJP69" s="2"/>
      <c r="AJQ69" s="2"/>
      <c r="AJR69" s="2"/>
      <c r="AJS69" s="2"/>
      <c r="AJT69" s="2"/>
      <c r="AJU69" s="2"/>
      <c r="AJV69" s="2"/>
      <c r="AJW69" s="2"/>
      <c r="AJX69" s="2"/>
      <c r="AJY69" s="2"/>
      <c r="AJZ69" s="2"/>
      <c r="AKA69" s="2"/>
      <c r="AKB69" s="2"/>
      <c r="AKC69" s="2"/>
      <c r="AKD69" s="2"/>
      <c r="AKE69" s="2"/>
      <c r="AKF69" s="2"/>
      <c r="AKG69" s="2"/>
      <c r="AKH69" s="2"/>
      <c r="AKI69" s="2"/>
      <c r="AKJ69" s="2"/>
      <c r="AKK69" s="2"/>
      <c r="AKL69" s="2"/>
      <c r="AKM69" s="2"/>
      <c r="AKN69" s="2"/>
      <c r="AKO69" s="2"/>
      <c r="AKP69" s="2"/>
      <c r="AKQ69" s="2"/>
      <c r="AKR69" s="2"/>
      <c r="AKS69" s="2"/>
      <c r="AKT69" s="2"/>
      <c r="AKU69" s="2"/>
      <c r="AKV69" s="2"/>
      <c r="AKW69" s="2"/>
      <c r="AKX69" s="2"/>
      <c r="AKY69" s="2"/>
      <c r="AKZ69" s="2"/>
      <c r="ALA69" s="2"/>
      <c r="ALB69" s="2"/>
      <c r="ALC69" s="2"/>
      <c r="ALD69" s="2"/>
      <c r="ALE69" s="2"/>
      <c r="ALF69" s="2"/>
      <c r="ALG69" s="2"/>
      <c r="ALH69" s="2"/>
      <c r="ALI69" s="2"/>
      <c r="ALJ69" s="2"/>
      <c r="ALK69" s="2"/>
      <c r="ALL69" s="2"/>
      <c r="ALM69" s="2"/>
      <c r="ALN69" s="2"/>
      <c r="ALO69" s="2"/>
      <c r="ALP69" s="2"/>
      <c r="ALQ69" s="2"/>
      <c r="ALR69" s="2"/>
      <c r="ALS69" s="2"/>
      <c r="ALT69" s="2"/>
      <c r="ALU69" s="2"/>
      <c r="ALV69" s="2"/>
      <c r="ALW69" s="2"/>
      <c r="ALX69" s="2"/>
      <c r="ALY69" s="2"/>
      <c r="ALZ69" s="2"/>
      <c r="AMA69" s="2"/>
      <c r="AMB69" s="2"/>
      <c r="AMC69" s="2"/>
      <c r="AMD69" s="2"/>
      <c r="AME69" s="2"/>
      <c r="AMF69" s="2"/>
      <c r="AMG69" s="2"/>
      <c r="AMH69" s="2"/>
      <c r="AMI69" s="2"/>
      <c r="AMJ69" s="2"/>
      <c r="AMK69" s="2"/>
    </row>
    <row r="70" spans="1:1025" ht="44.25" customHeight="1" x14ac:dyDescent="0.25">
      <c r="A70" s="3"/>
      <c r="B70" s="3"/>
      <c r="C70" s="3"/>
      <c r="D70" s="3"/>
      <c r="E70" s="24" t="s">
        <v>158</v>
      </c>
      <c r="F70" s="24" t="s">
        <v>159</v>
      </c>
      <c r="G70" s="21">
        <f t="shared" ref="G70:G84" si="12">H70+I70</f>
        <v>61970</v>
      </c>
      <c r="H70" s="26">
        <v>61970</v>
      </c>
      <c r="I70" s="25">
        <v>0</v>
      </c>
      <c r="J70" s="26">
        <v>0</v>
      </c>
      <c r="K70" s="17"/>
    </row>
    <row r="71" spans="1:1025" ht="51" hidden="1" x14ac:dyDescent="0.25">
      <c r="A71" s="16">
        <v>3719800</v>
      </c>
      <c r="B71" s="16">
        <v>9800</v>
      </c>
      <c r="C71" s="32" t="s">
        <v>73</v>
      </c>
      <c r="D71" s="24" t="s">
        <v>121</v>
      </c>
      <c r="E71" s="24"/>
      <c r="F71" s="24"/>
      <c r="G71" s="26">
        <f t="shared" si="12"/>
        <v>0</v>
      </c>
      <c r="H71" s="26">
        <f>SUM(H72:H77)</f>
        <v>0</v>
      </c>
      <c r="I71" s="26">
        <f>SUM(I72:I77)</f>
        <v>0</v>
      </c>
      <c r="J71" s="26">
        <f>SUM(J72:J77)</f>
        <v>0</v>
      </c>
      <c r="K71" s="17"/>
    </row>
    <row r="72" spans="1:1025" ht="38.25" hidden="1" x14ac:dyDescent="0.25">
      <c r="A72" s="16"/>
      <c r="B72" s="16"/>
      <c r="C72" s="32"/>
      <c r="D72" s="24"/>
      <c r="E72" s="24" t="s">
        <v>111</v>
      </c>
      <c r="F72" s="24" t="s">
        <v>112</v>
      </c>
      <c r="G72" s="26">
        <f t="shared" si="12"/>
        <v>0</v>
      </c>
      <c r="H72" s="26">
        <v>0</v>
      </c>
      <c r="I72" s="25">
        <v>0</v>
      </c>
      <c r="J72" s="26">
        <v>0</v>
      </c>
      <c r="K72" s="17"/>
    </row>
    <row r="73" spans="1:1025" s="39" customFormat="1" ht="63.75" hidden="1" customHeight="1" x14ac:dyDescent="0.2">
      <c r="A73" s="37"/>
      <c r="B73" s="37"/>
      <c r="C73" s="32"/>
      <c r="D73" s="29"/>
      <c r="E73" s="29" t="s">
        <v>122</v>
      </c>
      <c r="F73" s="29" t="s">
        <v>123</v>
      </c>
      <c r="G73" s="30">
        <f t="shared" si="12"/>
        <v>0</v>
      </c>
      <c r="H73" s="30">
        <v>0</v>
      </c>
      <c r="I73" s="31">
        <v>0</v>
      </c>
      <c r="J73" s="30">
        <v>0</v>
      </c>
      <c r="K73" s="38"/>
    </row>
    <row r="74" spans="1:1025" s="39" customFormat="1" ht="63.75" hidden="1" customHeight="1" x14ac:dyDescent="0.2">
      <c r="A74" s="37"/>
      <c r="B74" s="37"/>
      <c r="C74" s="32"/>
      <c r="D74" s="29"/>
      <c r="E74" s="29" t="s">
        <v>124</v>
      </c>
      <c r="F74" s="29" t="s">
        <v>125</v>
      </c>
      <c r="G74" s="30">
        <f t="shared" si="12"/>
        <v>0</v>
      </c>
      <c r="H74" s="30">
        <v>0</v>
      </c>
      <c r="I74" s="31">
        <v>0</v>
      </c>
      <c r="J74" s="30">
        <v>0</v>
      </c>
      <c r="K74" s="38"/>
    </row>
    <row r="75" spans="1:1025" s="39" customFormat="1" ht="51.75" hidden="1" customHeight="1" x14ac:dyDescent="0.2">
      <c r="A75" s="37"/>
      <c r="B75" s="37"/>
      <c r="C75" s="32"/>
      <c r="D75" s="29"/>
      <c r="E75" s="29" t="s">
        <v>126</v>
      </c>
      <c r="F75" s="29" t="s">
        <v>127</v>
      </c>
      <c r="G75" s="30">
        <f t="shared" si="12"/>
        <v>0</v>
      </c>
      <c r="H75" s="30">
        <v>0</v>
      </c>
      <c r="I75" s="31">
        <v>0</v>
      </c>
      <c r="J75" s="30">
        <v>0</v>
      </c>
      <c r="K75" s="38"/>
    </row>
    <row r="76" spans="1:1025" s="39" customFormat="1" ht="38.25" hidden="1" x14ac:dyDescent="0.2">
      <c r="A76" s="37"/>
      <c r="B76" s="37"/>
      <c r="C76" s="32"/>
      <c r="D76" s="29"/>
      <c r="E76" s="29" t="s">
        <v>128</v>
      </c>
      <c r="F76" s="29" t="s">
        <v>129</v>
      </c>
      <c r="G76" s="30">
        <f t="shared" si="12"/>
        <v>0</v>
      </c>
      <c r="H76" s="30">
        <v>0</v>
      </c>
      <c r="I76" s="31">
        <v>0</v>
      </c>
      <c r="J76" s="30">
        <v>0</v>
      </c>
      <c r="K76" s="38"/>
    </row>
    <row r="77" spans="1:1025" s="39" customFormat="1" ht="44.25" hidden="1" customHeight="1" x14ac:dyDescent="0.2">
      <c r="A77" s="37"/>
      <c r="B77" s="37"/>
      <c r="C77" s="32"/>
      <c r="D77" s="29"/>
      <c r="E77" s="29" t="s">
        <v>130</v>
      </c>
      <c r="F77" s="29" t="s">
        <v>131</v>
      </c>
      <c r="G77" s="30">
        <f t="shared" si="12"/>
        <v>0</v>
      </c>
      <c r="H77" s="30">
        <v>0</v>
      </c>
      <c r="I77" s="31">
        <v>0</v>
      </c>
      <c r="J77" s="30">
        <v>0</v>
      </c>
      <c r="K77" s="38"/>
    </row>
    <row r="78" spans="1:1025" s="39" customFormat="1" ht="89.25" hidden="1" customHeight="1" x14ac:dyDescent="0.2">
      <c r="A78" s="37">
        <v>3719820</v>
      </c>
      <c r="B78" s="37">
        <v>9820</v>
      </c>
      <c r="C78" s="32" t="s">
        <v>73</v>
      </c>
      <c r="D78" s="29" t="s">
        <v>132</v>
      </c>
      <c r="E78" s="29" t="s">
        <v>133</v>
      </c>
      <c r="F78" s="29" t="s">
        <v>134</v>
      </c>
      <c r="G78" s="30">
        <f t="shared" si="12"/>
        <v>0</v>
      </c>
      <c r="H78" s="30">
        <v>0</v>
      </c>
      <c r="I78" s="31">
        <v>0</v>
      </c>
      <c r="J78" s="30">
        <v>0</v>
      </c>
      <c r="K78" s="38"/>
    </row>
    <row r="79" spans="1:1025" s="2" customFormat="1" ht="51" x14ac:dyDescent="0.2">
      <c r="A79" s="59">
        <v>3719800</v>
      </c>
      <c r="B79" s="59">
        <v>9800</v>
      </c>
      <c r="C79" s="63" t="s">
        <v>73</v>
      </c>
      <c r="D79" s="24" t="s">
        <v>121</v>
      </c>
      <c r="E79" s="24"/>
      <c r="F79" s="24"/>
      <c r="G79" s="21">
        <f t="shared" si="12"/>
        <v>522500</v>
      </c>
      <c r="H79" s="26">
        <f>SUM(H80:H84)</f>
        <v>522500</v>
      </c>
      <c r="I79" s="26">
        <f>SUM(I80:I84)</f>
        <v>0</v>
      </c>
      <c r="J79" s="26">
        <f>SUM(J80:J84)</f>
        <v>0</v>
      </c>
      <c r="K79" s="17"/>
    </row>
    <row r="80" spans="1:1025" s="2" customFormat="1" ht="38.25" customHeight="1" x14ac:dyDescent="0.2">
      <c r="A80" s="59"/>
      <c r="B80" s="59"/>
      <c r="C80" s="63"/>
      <c r="D80" s="24"/>
      <c r="E80" s="24" t="s">
        <v>111</v>
      </c>
      <c r="F80" s="24" t="s">
        <v>112</v>
      </c>
      <c r="G80" s="21">
        <f t="shared" si="12"/>
        <v>80000</v>
      </c>
      <c r="H80" s="26">
        <v>80000</v>
      </c>
      <c r="I80" s="25">
        <v>0</v>
      </c>
      <c r="J80" s="26">
        <v>0</v>
      </c>
      <c r="K80" s="17"/>
    </row>
    <row r="81" spans="1:12" s="69" customFormat="1" ht="63.75" customHeight="1" x14ac:dyDescent="0.2">
      <c r="A81" s="64"/>
      <c r="B81" s="64"/>
      <c r="C81" s="63"/>
      <c r="D81" s="65"/>
      <c r="E81" s="65" t="str">
        <f>E55</f>
        <v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 (зі змінами)</v>
      </c>
      <c r="F81" s="65" t="str">
        <f>F55</f>
        <v xml:space="preserve"> рішення сільської ради від 08.02.2022 № № 28-55/VIII, зміни від 13.12.2022 року №  44-2/VIII</v>
      </c>
      <c r="G81" s="70">
        <f t="shared" si="12"/>
        <v>75000</v>
      </c>
      <c r="H81" s="66">
        <v>75000</v>
      </c>
      <c r="I81" s="67">
        <v>0</v>
      </c>
      <c r="J81" s="66">
        <v>0</v>
      </c>
      <c r="K81" s="68"/>
    </row>
    <row r="82" spans="1:12" s="69" customFormat="1" ht="75.75" customHeight="1" x14ac:dyDescent="0.2">
      <c r="A82" s="64"/>
      <c r="B82" s="64"/>
      <c r="C82" s="63"/>
      <c r="D82" s="65"/>
      <c r="E82" s="85" t="s">
        <v>178</v>
      </c>
      <c r="F82" s="85" t="s">
        <v>179</v>
      </c>
      <c r="G82" s="70">
        <f t="shared" ref="G82" si="13">H82+I82</f>
        <v>87500</v>
      </c>
      <c r="H82" s="66">
        <v>87500</v>
      </c>
      <c r="I82" s="67">
        <v>0</v>
      </c>
      <c r="J82" s="66">
        <v>0</v>
      </c>
      <c r="K82" s="68"/>
    </row>
    <row r="83" spans="1:12" s="69" customFormat="1" ht="63.75" customHeight="1" x14ac:dyDescent="0.2">
      <c r="A83" s="64"/>
      <c r="B83" s="64"/>
      <c r="C83" s="63"/>
      <c r="D83" s="65"/>
      <c r="E83" s="65" t="s">
        <v>189</v>
      </c>
      <c r="F83" s="65" t="s">
        <v>180</v>
      </c>
      <c r="G83" s="70">
        <f t="shared" si="12"/>
        <v>200000</v>
      </c>
      <c r="H83" s="66">
        <f>50000+150000</f>
        <v>200000</v>
      </c>
      <c r="I83" s="67">
        <v>0</v>
      </c>
      <c r="J83" s="66">
        <v>0</v>
      </c>
      <c r="K83" s="78" t="s">
        <v>171</v>
      </c>
      <c r="L83" s="79" t="s">
        <v>172</v>
      </c>
    </row>
    <row r="84" spans="1:12" s="69" customFormat="1" ht="44.25" customHeight="1" x14ac:dyDescent="0.2">
      <c r="A84" s="64"/>
      <c r="B84" s="64"/>
      <c r="C84" s="63"/>
      <c r="D84" s="65"/>
      <c r="E84" s="65" t="s">
        <v>130</v>
      </c>
      <c r="F84" s="65" t="s">
        <v>131</v>
      </c>
      <c r="G84" s="70">
        <f t="shared" si="12"/>
        <v>80000</v>
      </c>
      <c r="H84" s="66">
        <v>80000</v>
      </c>
      <c r="I84" s="67">
        <v>0</v>
      </c>
      <c r="J84" s="66">
        <v>0</v>
      </c>
      <c r="K84" s="68"/>
    </row>
    <row r="85" spans="1:12" x14ac:dyDescent="0.25">
      <c r="A85" s="3" t="s">
        <v>135</v>
      </c>
      <c r="B85" s="3" t="s">
        <v>135</v>
      </c>
      <c r="C85" s="3" t="s">
        <v>135</v>
      </c>
      <c r="D85" s="20" t="s">
        <v>77</v>
      </c>
      <c r="E85" s="3" t="s">
        <v>135</v>
      </c>
      <c r="F85" s="3" t="s">
        <v>135</v>
      </c>
      <c r="G85" s="21">
        <f>G57+G13</f>
        <v>19658339</v>
      </c>
      <c r="H85" s="21">
        <f>H57+H13</f>
        <v>15559339</v>
      </c>
      <c r="I85" s="21">
        <f>I57+I13</f>
        <v>4099000</v>
      </c>
      <c r="J85" s="21">
        <f>J57+J13</f>
        <v>4084000</v>
      </c>
      <c r="K85" s="36">
        <f>I85-J85</f>
        <v>15000</v>
      </c>
    </row>
    <row r="86" spans="1:12" s="15" customFormat="1" x14ac:dyDescent="0.25">
      <c r="A86" s="40"/>
      <c r="B86" s="40"/>
      <c r="C86" s="40"/>
      <c r="D86" s="40"/>
      <c r="E86" s="40"/>
      <c r="F86" s="40"/>
      <c r="G86" s="41"/>
      <c r="H86" s="40"/>
      <c r="I86" s="40"/>
    </row>
    <row r="87" spans="1:12" s="15" customFormat="1" x14ac:dyDescent="0.25">
      <c r="A87" s="40"/>
      <c r="B87" s="40"/>
      <c r="C87" s="40"/>
      <c r="D87" s="40"/>
      <c r="E87" s="40"/>
      <c r="F87" s="40"/>
      <c r="G87" s="41"/>
      <c r="H87" s="40"/>
      <c r="I87" s="40"/>
    </row>
    <row r="88" spans="1:12" s="42" customFormat="1" ht="30.75" customHeight="1" x14ac:dyDescent="0.3">
      <c r="D88" s="42" t="s">
        <v>75</v>
      </c>
      <c r="E88" s="43"/>
      <c r="F88" s="44"/>
      <c r="G88" s="42" t="s">
        <v>136</v>
      </c>
    </row>
    <row r="90" spans="1:12" x14ac:dyDescent="0.25">
      <c r="G90" s="73"/>
    </row>
    <row r="95" spans="1:12" x14ac:dyDescent="0.25">
      <c r="H95" s="58">
        <f>H85-8758839</f>
        <v>6800500</v>
      </c>
    </row>
  </sheetData>
  <mergeCells count="52">
    <mergeCell ref="F65:F66"/>
    <mergeCell ref="G65:G66"/>
    <mergeCell ref="H65:H66"/>
    <mergeCell ref="I65:J65"/>
    <mergeCell ref="A65:A66"/>
    <mergeCell ref="B65:B66"/>
    <mergeCell ref="C65:C66"/>
    <mergeCell ref="D65:D66"/>
    <mergeCell ref="E65:E66"/>
    <mergeCell ref="A32:A33"/>
    <mergeCell ref="B32:B33"/>
    <mergeCell ref="C32:C33"/>
    <mergeCell ref="D32:D33"/>
    <mergeCell ref="E32:E33"/>
    <mergeCell ref="A20:A21"/>
    <mergeCell ref="B20:B21"/>
    <mergeCell ref="C20:C21"/>
    <mergeCell ref="D20:D21"/>
    <mergeCell ref="E20:E21"/>
    <mergeCell ref="A47:A48"/>
    <mergeCell ref="B47:B48"/>
    <mergeCell ref="C47:C48"/>
    <mergeCell ref="D47:D48"/>
    <mergeCell ref="E47:E48"/>
    <mergeCell ref="F47:F48"/>
    <mergeCell ref="G47:G48"/>
    <mergeCell ref="H47:H48"/>
    <mergeCell ref="I47:J47"/>
    <mergeCell ref="F10:F11"/>
    <mergeCell ref="G10:G11"/>
    <mergeCell ref="H10:H11"/>
    <mergeCell ref="I10:J10"/>
    <mergeCell ref="F20:F21"/>
    <mergeCell ref="G20:G21"/>
    <mergeCell ref="H20:H21"/>
    <mergeCell ref="I20:J20"/>
    <mergeCell ref="F32:F33"/>
    <mergeCell ref="G32:G33"/>
    <mergeCell ref="H32:H33"/>
    <mergeCell ref="I32:J32"/>
    <mergeCell ref="B9:E9"/>
    <mergeCell ref="A10:A11"/>
    <mergeCell ref="B10:B11"/>
    <mergeCell ref="C10:C11"/>
    <mergeCell ref="D10:D11"/>
    <mergeCell ref="E10:E11"/>
    <mergeCell ref="E8:F8"/>
    <mergeCell ref="I1:J1"/>
    <mergeCell ref="B5:K5"/>
    <mergeCell ref="E7:F7"/>
    <mergeCell ref="F2:J3"/>
    <mergeCell ref="F4:J4"/>
  </mergeCells>
  <pageMargins left="0.7" right="0.7" top="0.75" bottom="0.75" header="0.51180555555555496" footer="0.51180555555555496"/>
  <pageSetup paperSize="9" scale="62" firstPageNumber="0" orientation="landscape" r:id="rId1"/>
  <rowBreaks count="5" manualBreakCount="5">
    <brk id="19" max="9" man="1"/>
    <brk id="31" max="9" man="1"/>
    <brk id="46" max="9" man="1"/>
    <brk id="64" max="9" man="1"/>
    <brk id="8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5" zoomScaleNormal="100" zoomScalePageLayoutView="95" workbookViewId="0">
      <selection activeCell="P22" sqref="P22"/>
    </sheetView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5</vt:lpstr>
      <vt:lpstr>Лист2</vt:lpstr>
      <vt:lpstr>'додаток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2023-05-08T08:32:20Z</cp:lastPrinted>
  <dcterms:created xsi:type="dcterms:W3CDTF">2006-09-16T00:00:00Z</dcterms:created>
  <dcterms:modified xsi:type="dcterms:W3CDTF">2023-05-08T08:32:30Z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