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90" yWindow="315" windowWidth="22710" windowHeight="12495" tabRatio="500"/>
  </bookViews>
  <sheets>
    <sheet name="додаток 5" sheetId="6" r:id="rId1"/>
    <sheet name="Лист2" sheetId="8" r:id="rId2"/>
  </sheets>
  <definedNames>
    <definedName name="_xlnm.Print_Area" localSheetId="0">'додаток 5'!$A$1:$J$106</definedName>
  </definedNames>
  <calcPr calcId="145621"/>
</workbook>
</file>

<file path=xl/calcChain.xml><?xml version="1.0" encoding="utf-8"?>
<calcChain xmlns="http://schemas.openxmlformats.org/spreadsheetml/2006/main">
  <c r="H52" i="6" l="1"/>
  <c r="H29" i="6" l="1"/>
  <c r="H25" i="6" l="1"/>
  <c r="H86" i="6"/>
  <c r="H45" i="6"/>
  <c r="H18" i="6"/>
  <c r="I59" i="6"/>
  <c r="H30" i="6"/>
  <c r="H16" i="6"/>
  <c r="J56" i="6" l="1"/>
  <c r="J77" i="6"/>
  <c r="H99" i="6"/>
  <c r="H101" i="6"/>
  <c r="I77" i="6"/>
  <c r="I56" i="6"/>
  <c r="H63" i="6" l="1"/>
  <c r="H62" i="6" s="1"/>
  <c r="F78" i="6"/>
  <c r="E78" i="6"/>
  <c r="I62" i="6"/>
  <c r="J64" i="6"/>
  <c r="J63" i="6" s="1"/>
  <c r="G64" i="6"/>
  <c r="J62" i="6" l="1"/>
  <c r="G63" i="6"/>
  <c r="G62" i="6" s="1"/>
  <c r="G100" i="6"/>
  <c r="J55" i="6" l="1"/>
  <c r="H95" i="6"/>
  <c r="H56" i="6" l="1"/>
  <c r="I55" i="6"/>
  <c r="H54" i="6"/>
  <c r="H46" i="6" l="1"/>
  <c r="H77" i="6"/>
  <c r="H76" i="6" l="1"/>
  <c r="H75" i="6" s="1"/>
  <c r="G77" i="6"/>
  <c r="G82" i="6"/>
  <c r="E97" i="6"/>
  <c r="F97" i="6"/>
  <c r="G97" i="6"/>
  <c r="G99" i="6" l="1"/>
  <c r="G71" i="6"/>
  <c r="H27" i="6"/>
  <c r="E59" i="6" l="1"/>
  <c r="I46" i="6"/>
  <c r="G46" i="6" s="1"/>
  <c r="G51" i="6"/>
  <c r="I58" i="6" l="1"/>
  <c r="J58" i="6" s="1"/>
  <c r="G72" i="6" l="1"/>
  <c r="H39" i="6"/>
  <c r="I39" i="6"/>
  <c r="J39" i="6"/>
  <c r="I37" i="6"/>
  <c r="J37" i="6"/>
  <c r="I17" i="6"/>
  <c r="J17" i="6"/>
  <c r="H15" i="6"/>
  <c r="I15" i="6"/>
  <c r="J15" i="6"/>
  <c r="I57" i="6" l="1"/>
  <c r="G36" i="6"/>
  <c r="F36" i="6"/>
  <c r="E36" i="6"/>
  <c r="I31" i="6"/>
  <c r="I20" i="6" s="1"/>
  <c r="J31" i="6"/>
  <c r="J20" i="6" s="1"/>
  <c r="H32" i="6"/>
  <c r="G32" i="6" s="1"/>
  <c r="G28" i="6"/>
  <c r="H31" i="6" l="1"/>
  <c r="G31" i="6" s="1"/>
  <c r="I42" i="6" l="1"/>
  <c r="J42" i="6"/>
  <c r="G44" i="6"/>
  <c r="H38" i="6" l="1"/>
  <c r="H37" i="6" s="1"/>
  <c r="H43" i="6"/>
  <c r="G81" i="6"/>
  <c r="G98" i="6"/>
  <c r="H57" i="6"/>
  <c r="G57" i="6" s="1"/>
  <c r="G58" i="6"/>
  <c r="G59" i="6"/>
  <c r="J59" i="6"/>
  <c r="J57" i="6" s="1"/>
  <c r="F59" i="6"/>
  <c r="F58" i="6"/>
  <c r="E58" i="6"/>
  <c r="F77" i="6" l="1"/>
  <c r="E77" i="6"/>
  <c r="E25" i="6"/>
  <c r="E26" i="6" s="1"/>
  <c r="E19" i="6"/>
  <c r="F19" i="6"/>
  <c r="E29" i="6" l="1"/>
  <c r="E32" i="6"/>
  <c r="G70" i="6"/>
  <c r="I68" i="6"/>
  <c r="I61" i="6" s="1"/>
  <c r="J68" i="6"/>
  <c r="J61" i="6" s="1"/>
  <c r="H69" i="6"/>
  <c r="G69" i="6" s="1"/>
  <c r="G55" i="6" l="1"/>
  <c r="I53" i="6"/>
  <c r="H68" i="6"/>
  <c r="H61" i="6" s="1"/>
  <c r="G68" i="6" l="1"/>
  <c r="G61" i="6" s="1"/>
  <c r="G80" i="6" l="1"/>
  <c r="G102" i="6" l="1"/>
  <c r="G101" i="6"/>
  <c r="G96" i="6" l="1"/>
  <c r="J95" i="6"/>
  <c r="I95" i="6"/>
  <c r="G95" i="6" s="1"/>
  <c r="H53" i="6" l="1"/>
  <c r="H42" i="6"/>
  <c r="G42" i="6" s="1"/>
  <c r="H20" i="6" l="1"/>
  <c r="H19" i="6"/>
  <c r="H17" i="6" s="1"/>
  <c r="F25" i="6" l="1"/>
  <c r="F26" i="6" l="1"/>
  <c r="G21" i="6"/>
  <c r="F29" i="6" l="1"/>
  <c r="F32" i="6"/>
  <c r="G94" i="6" l="1"/>
  <c r="G93" i="6"/>
  <c r="G92" i="6"/>
  <c r="G91" i="6"/>
  <c r="G90" i="6"/>
  <c r="G89" i="6"/>
  <c r="G88" i="6"/>
  <c r="J87" i="6"/>
  <c r="I87" i="6"/>
  <c r="H87" i="6"/>
  <c r="G86" i="6"/>
  <c r="G79" i="6"/>
  <c r="G78" i="6"/>
  <c r="J76" i="6"/>
  <c r="J75" i="6" s="1"/>
  <c r="J74" i="6" s="1"/>
  <c r="J73" i="6" s="1"/>
  <c r="I76" i="6"/>
  <c r="H74" i="6"/>
  <c r="H73" i="6" s="1"/>
  <c r="G60" i="6"/>
  <c r="J53" i="6"/>
  <c r="G56" i="6"/>
  <c r="G54" i="6"/>
  <c r="G52" i="6"/>
  <c r="G47" i="6"/>
  <c r="J46" i="6"/>
  <c r="J41" i="6" s="1"/>
  <c r="I41" i="6"/>
  <c r="I14" i="6" s="1"/>
  <c r="H41" i="6"/>
  <c r="H14" i="6" s="1"/>
  <c r="G45" i="6"/>
  <c r="G43" i="6"/>
  <c r="G40" i="6"/>
  <c r="G39" i="6" s="1"/>
  <c r="G38" i="6"/>
  <c r="G37" i="6" s="1"/>
  <c r="G30" i="6"/>
  <c r="G29" i="6"/>
  <c r="G27" i="6"/>
  <c r="G26" i="6"/>
  <c r="G25" i="6"/>
  <c r="G19" i="6"/>
  <c r="G18" i="6"/>
  <c r="G16" i="6"/>
  <c r="G15" i="6" s="1"/>
  <c r="G53" i="6" l="1"/>
  <c r="G14" i="6"/>
  <c r="J14" i="6"/>
  <c r="J13" i="6" s="1"/>
  <c r="J103" i="6" s="1"/>
  <c r="G20" i="6"/>
  <c r="G17" i="6"/>
  <c r="I13" i="6"/>
  <c r="I75" i="6"/>
  <c r="I74" i="6" s="1"/>
  <c r="I73" i="6" s="1"/>
  <c r="G76" i="6"/>
  <c r="G75" i="6" s="1"/>
  <c r="G74" i="6" s="1"/>
  <c r="G73" i="6" s="1"/>
  <c r="G87" i="6"/>
  <c r="I103" i="6" l="1"/>
  <c r="G41" i="6"/>
  <c r="H13" i="6"/>
  <c r="H103" i="6" s="1"/>
  <c r="G13" i="6"/>
  <c r="G103" i="6" s="1"/>
  <c r="K103" i="6" l="1"/>
</calcChain>
</file>

<file path=xl/sharedStrings.xml><?xml version="1.0" encoding="utf-8"?>
<sst xmlns="http://schemas.openxmlformats.org/spreadsheetml/2006/main" count="348" uniqueCount="215">
  <si>
    <t>(код бюджету)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</si>
  <si>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</si>
  <si>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</si>
  <si>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</si>
  <si>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</si>
  <si>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</si>
  <si>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</si>
  <si>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</si>
  <si>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</si>
  <si>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6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</si>
  <si>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</si>
  <si>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</si>
  <si>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</si>
  <si>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</si>
  <si>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</si>
  <si>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</si>
  <si>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</si>
  <si>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</si>
  <si>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</si>
  <si>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</si>
  <si>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</si>
  <si>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</si>
  <si>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</si>
  <si>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</si>
  <si>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</si>
  <si>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</si>
  <si>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</si>
  <si>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</si>
  <si>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</si>
  <si>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</si>
  <si>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</si>
  <si>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</si>
  <si>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</si>
  <si>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0213090</t>
  </si>
  <si>
    <t>Видатки на поховання учасників бойових дій та осіб з інвалідністю внаслідок війни</t>
  </si>
  <si>
    <t>0213160</t>
  </si>
  <si>
    <t>3160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</si>
  <si>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</si>
  <si>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</si>
  <si>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</si>
  <si>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</si>
  <si>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</si>
  <si>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0214082</t>
  </si>
  <si>
    <t>0829</t>
  </si>
  <si>
    <t>Інші заходи в галузі культури і мистецтва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</si>
  <si>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</si>
  <si>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</si>
  <si>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</si>
  <si>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</si>
  <si>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</si>
  <si>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</si>
  <si>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</si>
  <si>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</si>
  <si>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</si>
  <si>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</si>
  <si>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</si>
  <si>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</si>
  <si>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</si>
  <si>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0217461</t>
  </si>
  <si>
    <t>7461</t>
  </si>
  <si>
    <t>0456</t>
  </si>
  <si>
    <t>0218230</t>
  </si>
  <si>
    <t>8230</t>
  </si>
  <si>
    <t>0380</t>
  </si>
  <si>
    <t>Інші заходи громадського порядку та безпеки</t>
  </si>
  <si>
    <t>0218311</t>
  </si>
  <si>
    <t>8311</t>
  </si>
  <si>
    <t>0511</t>
  </si>
  <si>
    <t>Охорона та раціональне використання природних ресурсів</t>
  </si>
  <si>
    <t>0133</t>
  </si>
  <si>
    <t>3700000</t>
  </si>
  <si>
    <t>3710000</t>
  </si>
  <si>
    <t>9770</t>
  </si>
  <si>
    <t>0180</t>
  </si>
  <si>
    <t>Інші субвенції з місцевого бюджету</t>
  </si>
  <si>
    <t>Код Програмної класифікації видатків та кредитування місцевого бюджету</t>
  </si>
  <si>
    <t>УСЬОГО</t>
  </si>
  <si>
    <t>Розподіл витрат місцевого бюджету на реалізацію місцевих/регіональних програм у 2023 році</t>
  </si>
  <si>
    <t>гривень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</si>
  <si>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</si>
  <si>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</si>
  <si>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</si>
  <si>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</si>
  <si>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</si>
  <si>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</si>
  <si>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</si>
  <si>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</si>
  <si>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</si>
  <si>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2111</t>
  </si>
  <si>
    <t>2152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</si>
  <si>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</si>
  <si>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</si>
  <si>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4082</t>
  </si>
  <si>
    <t>5062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</si>
  <si>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</si>
  <si>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</si>
  <si>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 xml:space="preserve">Програми «Розвиток та фінансова підтримка комунального підприємства Ірдинське Білозірської сільської ради на 2023 рік».
</t>
  </si>
  <si>
    <t>Програма «Розвиток та фінансова підтримка комунального підприємства  Білозірської сільської ради на 2023  рік»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</si>
  <si>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</si>
  <si>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</si>
  <si>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</si>
  <si>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</si>
  <si>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</si>
  <si>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Програма  «Розвиток земельних відносин  на території
Білозірської сільської ради на 2022-2026 роки"</t>
  </si>
  <si>
    <t xml:space="preserve"> рішення сільської ради від 08.02.2022 року № 28-51/VIII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</si>
  <si>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</si>
  <si>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</si>
  <si>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</si>
  <si>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Членські внески до асоціацій органів місцевого самоврядування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</si>
  <si>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</si>
  <si>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</si>
  <si>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</si>
  <si>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</si>
  <si>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</si>
  <si>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</si>
  <si>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Програма «Призовна діяльність» на 2021-2025 рік.</t>
  </si>
  <si>
    <t xml:space="preserve"> рішення сільської ради від 22.12.2020 року № 4-29/VIII</t>
  </si>
  <si>
    <t>Субвенція з місцевого бюджету державному бюджету на виконання програм соціально-економічного розвитку регіонів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</si>
  <si>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</t>
  </si>
  <si>
    <t xml:space="preserve"> рішення сільської ради від 08.02. 2022 року №28-55/VІІІ</t>
  </si>
  <si>
    <t>Програма "Підтримка  діяльності органів виконавчої влади на 2021-2024 роки»програми  «Підтримка  діяльності органів виконавчої влади на 2021-2024 роки»</t>
  </si>
  <si>
    <t xml:space="preserve">рішення сесії   від 29 жовтня 2021 року № 21-2/VІІІ  </t>
  </si>
  <si>
    <t>Програма Білозірської сільської територіальної громади" Про підтримку Черкаського батальйону територіальної оборони в/ч А 7324" на 2022-2025 роки</t>
  </si>
  <si>
    <t>рішення сесії від 22 грудня 2021 № 25-24/VIII</t>
  </si>
  <si>
    <t xml:space="preserve">Програма забезпечення безперебійного функціонування системи казначейського обслуговування в Черкаській області на 2022 рік </t>
  </si>
  <si>
    <t>рішення сесії від 08 лютого  2022 року  № 28- 3 /VIII</t>
  </si>
  <si>
    <t xml:space="preserve">Програм  протидії тероризму на території Білозірської сільської територіальної громади на 2021-2025 роки
</t>
  </si>
  <si>
    <t xml:space="preserve">рішення сесії від  24 лютого 2021 року №8-20/VІІІ 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</si>
  <si>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</si>
  <si>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Про затвердження цільової Програми підтримки Збройних Сил України в 2022 році</t>
  </si>
  <si>
    <t>рішення виконавчого комітету від 05.04.2022 № 35</t>
  </si>
  <si>
    <t>X</t>
  </si>
  <si>
    <t>0218130</t>
  </si>
  <si>
    <t>8130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</si>
  <si>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</si>
  <si>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</si>
  <si>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</si>
  <si>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</si>
  <si>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медогляд</t>
  </si>
  <si>
    <t>0320</t>
  </si>
  <si>
    <t>Забезпечення діяльності місцевої та добровільної пожежної охорони</t>
  </si>
  <si>
    <t>рішення сільської ради від 22.12.2022 року № 45-16/VIII</t>
  </si>
  <si>
    <t xml:space="preserve">рішення сільської ради від 22.12.2022 року № 45-17/VIII </t>
  </si>
  <si>
    <t>Комплексна програма розвитку надання соціальних послуг КЗ «ЦНСП Білозірської сільської ради» на 2023 рік»</t>
  </si>
  <si>
    <t>зсу</t>
  </si>
  <si>
    <t>0490</t>
  </si>
  <si>
    <t>Комплекснаї програма «Турбота» Білозірської територіальної громади на 2021-2025 роки (зі змінами)</t>
  </si>
  <si>
    <t xml:space="preserve"> рішення сільської ради від 22.12.2020.№ 4-36/VIII, зміни від 24.02.2021.№8-18/VІІI 30.11.2021.№ 23-7/VІІI, 22.12.2021.№ 25-25/VІІI 22.12.2022.№ 45-13/ VIII,    рішення ВК 08.08.2022 №107
</t>
  </si>
  <si>
    <t>Комплексна програма розвитку галузі культури Білозірської сільської територіальної громади  на 2021-2025 роки» зі змінаим</t>
  </si>
  <si>
    <t>Комплексної програми розвитку освіти  Білозірської сільської територіальної громади на 2021-2025 роки зі змінами</t>
  </si>
  <si>
    <t xml:space="preserve"> рішення сільської ради від 22.12.2020 року № 4-32/VIII, зміни від 22.12.2022 № 45-13/ VIII</t>
  </si>
  <si>
    <t xml:space="preserve"> рішення сільської ради від 22.12.2020 року № 4-20/VIII, зміни від 28.02.2023 № 47-1/VIII</t>
  </si>
  <si>
    <t xml:space="preserve">рішення сільської ради від 22.12.2020 № 4-18/VIII,  зміни  від   22.12.2022 року № 45-21/VIII 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</si>
  <si>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t>
  </si>
  <si>
    <t>Програма «Членські внески на 2021-2025 роки» (зі змінами)</t>
  </si>
  <si>
    <t>ренгенолог 106000</t>
  </si>
  <si>
    <t>рішення сільської ради від 22.12.2020 року № 4-23/VIII, зміни від 22.12.2021 № 25-18/VIII, 30.01.2023 №46-4/VIII, 28.02.2023 № 47-3/VIII</t>
  </si>
  <si>
    <t>150 рда</t>
  </si>
  <si>
    <t>50 ода</t>
  </si>
  <si>
    <t>0217670</t>
  </si>
  <si>
    <t>7670</t>
  </si>
  <si>
    <t>Внески до статутного капіталу суб’єктів господарювання</t>
  </si>
  <si>
    <t>Програма «Виділення фінансової допомоги громадам, що зазнали руйнувань та ушкоджень внаслідок російської агресії на 2023 рік»</t>
  </si>
  <si>
    <t xml:space="preserve"> рішення сільської ради від 28.02.2023 року № 47-2/VIII</t>
  </si>
  <si>
    <t xml:space="preserve">Програми Білозірської сільської територіальної
громади «Про підтримку Черкаського батальйону територіальної 
оборони в/ч А7324» на 2022- 2025 роки»
</t>
  </si>
  <si>
    <t xml:space="preserve">рішення  виконавчого комітету Білозірської сільської ради 
02.09.2022 року № 106
</t>
  </si>
  <si>
    <t>рішення сесії   від 29 жовтня 2021 року № 21-2/VІІІ, зміни від 29.03.2023 № 48-5/VІІІ</t>
  </si>
  <si>
    <t>Програма «Безоплатне поховання померлих (загиблих) військовослужбовців під час проходження військової служби на 2022-2023 роки»  зі змінами</t>
  </si>
  <si>
    <t>рішення сесії від  12.10.2022 р.№ 40-1/VIII, зміни від 29.03.2023 № 48-3/VІІІ</t>
  </si>
  <si>
    <t xml:space="preserve"> рішення сільської ради  від 22.12.2022 року № 45-24/VІІІ</t>
  </si>
  <si>
    <t xml:space="preserve"> рішення сільської ради від 08.02.2022 № № 28-55/VIII, зміни від 13.12.2022 року №  44-2/VIII</t>
  </si>
  <si>
    <t>Програма "Підтримка  діяльності органів виконавчої влади на 2021-2024 роки» (зі змінами)</t>
  </si>
  <si>
    <t xml:space="preserve">Рішення сільської ради  від 22.12.2022 року  №  45-15/ VIII </t>
  </si>
  <si>
    <t xml:space="preserve">Програма  підтримки самозабезпечення Білозірської сільської територіальної громади  харчовими продуктами  на 2023-2024 роки  «Сади Перемоги» 
</t>
  </si>
  <si>
    <t>Додаток 6</t>
  </si>
  <si>
    <t>Забезпечення оздоровлення та відпочинку дітей, які потребують особливої соціальної уваги та підтримки</t>
  </si>
  <si>
    <t>0213140</t>
  </si>
  <si>
    <t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</t>
  </si>
  <si>
    <t>Рішення сесія від 24 .04.2023 р.№ 49-2/ VІІІ</t>
  </si>
  <si>
    <t>до  рішення Білозірської сільської  ради  "Про бюджет Білозірської сільської  територіальної громади на 2023 рік (2350100000)"  від 22.12.2022 № 45-45/VIII</t>
  </si>
  <si>
    <t/>
  </si>
  <si>
    <t>0100</t>
  </si>
  <si>
    <t>ДЕРЖАВНЕ УПРАВЛІННЯ</t>
  </si>
  <si>
    <t>ОХОРОНА ЗДОРОВ’Я</t>
  </si>
  <si>
    <t>СОЦІАЛЬНИЙ ЗАХИСТ ТА СОЦІАЛЬНЕ ЗАБЕЗПЕЧЕННЯ</t>
  </si>
  <si>
    <t>КУЛЬТУРА I МИСТЕЦТВО</t>
  </si>
  <si>
    <t>ФIЗИЧНА КУЛЬТУРА I СПОРТ</t>
  </si>
  <si>
    <t>ЖИТЛОВО-КОМУНАЛЬНЕ ГОСПОДАРСТВО</t>
  </si>
  <si>
    <t>ЕКОНОМІЧНА ДІЯЛЬНІСТЬ</t>
  </si>
  <si>
    <t>ІНША ДІЯЛЬНІСТЬ</t>
  </si>
  <si>
    <r>
      <t xml:space="preserve"> рішення сільської ради від 22.12.2020 року № 4-30/VIII, </t>
    </r>
    <r>
      <rPr>
        <sz val="9"/>
        <color rgb="FFFF0000"/>
        <rFont val="Times New Roman"/>
        <family val="1"/>
        <charset val="204"/>
      </rPr>
      <t>зміни</t>
    </r>
    <r>
      <rPr>
        <sz val="9"/>
        <rFont val="Times New Roman"/>
        <family val="1"/>
        <charset val="204"/>
      </rPr>
      <t xml:space="preserve"> від 16.04.2021.№11-2/VІІІ, від 29.03.2023 № 48-4/VІІІ</t>
    </r>
  </si>
  <si>
    <t>Програма  «Забезпечення пожежної безпеки у Білозірській ТГ на 2021-2025 роки» (зі змінами)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</si>
  <si>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</si>
  <si>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</si>
  <si>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Програма розвитку охорони здоров’я   Білозірської сільської територіальної громади на 2021-2025 роки (зі змінами)</t>
  </si>
  <si>
    <t>Програма «Забезпечення техногенної безпеки та цивільного захисту Білозірської територіальної громади  на період 2021-2025 роки»</t>
  </si>
  <si>
    <t>рішення сільської ради від 22.12.2020 року № 4-15/VIII</t>
  </si>
  <si>
    <t>0218240</t>
  </si>
  <si>
    <t>Заходи та роботи з територіальної оборони</t>
  </si>
  <si>
    <t>Програми територіальної оборони на 2023-2025 роки</t>
  </si>
  <si>
    <t>рішення сесії від 14.08.2023 №  55-1/VIII</t>
  </si>
  <si>
    <t>Програма«Надання фінансової підтримки для матеріально-технічного забезпечення Військової частини А 3177 на 2023 рік»</t>
  </si>
  <si>
    <t>рішення сесії від 14.08.2023 №  55-2/VIII</t>
  </si>
  <si>
    <t>Програма підтримки регіонів, найбільш постраждалих внаслідок збройної агресії російської федерації на 2023-2025 роки (зі змінами)</t>
  </si>
  <si>
    <t>рішення сільської ради від 07.07.2023 № 53-4/VIII, зміни  від 14.08.2023 року №55-3/VIII</t>
  </si>
  <si>
    <t>40 УПСЗН</t>
  </si>
  <si>
    <t>«Підтримка державної політики у сфері казначейського обслуговування бюджетних коштів на 2023 рік»</t>
  </si>
  <si>
    <t>рішення сесії від 26.09.2023 № 59-1/VIII</t>
  </si>
  <si>
    <t>сміла сф 31000</t>
  </si>
  <si>
    <t>обла сф 1050000</t>
  </si>
  <si>
    <t>Секретар сільської ради</t>
  </si>
  <si>
    <t>Тетяна ДІБРОВА</t>
  </si>
  <si>
    <t>(в редакції рішення сесії  від 31.10.2023 р.№ 61-3/VIII)</t>
  </si>
  <si>
    <t xml:space="preserve">Програми «Забезпечення виконання судових рішень та виконавчих документів на 2023-2025 роки» </t>
  </si>
  <si>
    <t xml:space="preserve"> рішення сільської ради від 26.09.2023 №  59-3/VIII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</si>
</sst>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5" fillId="0" borderId="0" xfId="0" applyFont="1" applyAlignment="1" applyProtection="1"/>
    <xf numFmtId="0" fontId="5" fillId="0" borderId="0" xfId="0" applyFont="1"/>
    <xf numFmtId="0" fontId="8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wrapText="1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/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" fontId="8" fillId="0" borderId="3" xfId="0" applyNumberFormat="1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lef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4" fontId="5" fillId="0" borderId="0" xfId="0" applyNumberFormat="1" applyFont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/>
    <xf numFmtId="0" fontId="7" fillId="0" borderId="0" xfId="0" applyFont="1" applyAlignment="1" applyProtection="1"/>
    <xf numFmtId="0" fontId="6" fillId="0" borderId="0" xfId="0" applyFont="1"/>
    <xf numFmtId="0" fontId="10" fillId="0" borderId="0" xfId="0" applyFont="1" applyAlignment="1" applyProtection="1"/>
    <xf numFmtId="0" fontId="6" fillId="0" borderId="0" xfId="0" applyFont="1" applyAlignment="1">
      <alignment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/>
    <xf numFmtId="0" fontId="5" fillId="3" borderId="1" xfId="0" applyFont="1" applyFill="1" applyBorder="1" applyAlignment="1" applyProtection="1">
      <alignment horizontal="left" vertical="center" wrapText="1"/>
    </xf>
    <xf numFmtId="49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/>
    <xf numFmtId="0" fontId="0" fillId="3" borderId="0" xfId="0" applyFill="1"/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/>
    <xf numFmtId="0" fontId="11" fillId="0" borderId="0" xfId="0" applyFont="1" applyBorder="1" applyAlignment="1" applyProtection="1">
      <alignment vertical="center" wrapText="1"/>
    </xf>
    <xf numFmtId="4" fontId="5" fillId="0" borderId="0" xfId="0" applyNumberFormat="1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top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4" fontId="5" fillId="4" borderId="1" xfId="0" applyNumberFormat="1" applyFont="1" applyFill="1" applyBorder="1" applyAlignment="1" applyProtection="1">
      <alignment horizontal="right" vertical="center" wrapText="1"/>
    </xf>
    <xf numFmtId="4" fontId="5" fillId="4" borderId="3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/>
    <xf numFmtId="4" fontId="8" fillId="4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4" fillId="0" borderId="0" xfId="0" applyNumberFormat="1" applyFont="1" applyAlignment="1" applyProtection="1">
      <alignment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4" borderId="0" xfId="0" applyFont="1" applyFill="1" applyAlignment="1">
      <alignment vertical="center"/>
    </xf>
    <xf numFmtId="4" fontId="8" fillId="3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horizontal="justify" vertical="center"/>
    </xf>
    <xf numFmtId="0" fontId="5" fillId="5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left" vertical="center" wrapText="1"/>
    </xf>
    <xf numFmtId="4" fontId="14" fillId="3" borderId="1" xfId="0" applyNumberFormat="1" applyFont="1" applyFill="1" applyBorder="1" applyAlignment="1" applyProtection="1">
      <alignment horizontal="right" vertical="center" wrapText="1"/>
    </xf>
    <xf numFmtId="4" fontId="13" fillId="3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0" xfId="0" applyFont="1"/>
    <xf numFmtId="0" fontId="14" fillId="0" borderId="5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vertical="center" wrapText="1"/>
    </xf>
    <xf numFmtId="0" fontId="14" fillId="0" borderId="7" xfId="0" applyFont="1" applyBorder="1" applyAlignment="1" applyProtection="1">
      <alignment vertical="center" wrapText="1"/>
    </xf>
    <xf numFmtId="4" fontId="14" fillId="0" borderId="1" xfId="0" applyNumberFormat="1" applyFont="1" applyBorder="1" applyAlignment="1" applyProtection="1">
      <alignment horizontal="right" vertical="center" wrapText="1"/>
    </xf>
    <xf numFmtId="0" fontId="14" fillId="0" borderId="0" xfId="0" applyFont="1" applyBorder="1" applyAlignment="1" applyProtection="1">
      <alignment horizontal="left" vertical="top" wrapText="1"/>
    </xf>
    <xf numFmtId="0" fontId="14" fillId="0" borderId="0" xfId="0" applyFont="1"/>
    <xf numFmtId="0" fontId="8" fillId="0" borderId="1" xfId="0" applyFont="1" applyBorder="1" applyAlignment="1" applyProtection="1">
      <alignment vertical="center" wrapText="1"/>
    </xf>
    <xf numFmtId="0" fontId="17" fillId="0" borderId="0" xfId="0" applyFont="1"/>
    <xf numFmtId="49" fontId="8" fillId="0" borderId="1" xfId="0" applyNumberFormat="1" applyFont="1" applyBorder="1" applyAlignment="1" applyProtection="1">
      <alignment horizontal="center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left" vertical="top" wrapText="1"/>
    </xf>
    <xf numFmtId="0" fontId="19" fillId="3" borderId="1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3" borderId="1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6" fillId="5" borderId="1" xfId="0" applyFont="1" applyFill="1" applyBorder="1" applyAlignment="1" applyProtection="1">
      <alignment horizontal="left" vertical="center" wrapText="1"/>
    </xf>
    <xf numFmtId="49" fontId="21" fillId="0" borderId="1" xfId="0" applyNumberFormat="1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2" fontId="5" fillId="0" borderId="3" xfId="0" applyNumberFormat="1" applyFont="1" applyBorder="1" applyAlignment="1" applyProtection="1">
      <alignment horizontal="center" vertical="center" wrapText="1"/>
    </xf>
    <xf numFmtId="2" fontId="5" fillId="0" borderId="4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7" fillId="0" borderId="0" xfId="0" applyNumberFormat="1" applyFont="1" applyAlignment="1" applyProtection="1">
      <alignment wrapText="1"/>
    </xf>
    <xf numFmtId="0" fontId="5" fillId="4" borderId="0" xfId="0" applyFont="1" applyFill="1" applyAlignment="1">
      <alignment horizontal="left" vertical="center"/>
    </xf>
    <xf numFmtId="4" fontId="22" fillId="0" borderId="5" xfId="0" applyNumberFormat="1" applyFont="1" applyBorder="1" applyAlignment="1" applyProtection="1">
      <alignment horizontal="right" vertical="center" wrapText="1"/>
    </xf>
    <xf numFmtId="4" fontId="22" fillId="0" borderId="8" xfId="0" applyNumberFormat="1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11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12" fillId="0" borderId="0" xfId="0" applyFont="1" applyBorder="1" applyAlignment="1" applyProtection="1">
      <alignment horizontal="right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3"/>
  <sheetViews>
    <sheetView tabSelected="1" view="pageBreakPreview" topLeftCell="A41" zoomScale="85" zoomScaleNormal="100" zoomScaleSheetLayoutView="85" zoomScalePageLayoutView="95" workbookViewId="0">
      <selection activeCell="H53" sqref="H53"/>
    </sheetView>
  </sheetViews>
  <sheetFormatPr defaultRowHeight="15" x14ac:dyDescent="0.25"/>
  <cols>
    <col min="1" max="1" width="9.28515625" style="1" customWidth="1"/>
    <col min="2" max="2" width="10.42578125" style="1" customWidth="1"/>
    <col min="3" max="3" width="11.140625" style="1" customWidth="1"/>
    <col min="4" max="4" width="34.85546875" style="1" customWidth="1"/>
    <col min="5" max="5" width="51" style="1" customWidth="1"/>
    <col min="6" max="6" width="31.28515625" style="4" customWidth="1"/>
    <col min="7" max="7" width="14.7109375" style="5" customWidth="1"/>
    <col min="8" max="8" width="15.28515625" style="1" customWidth="1"/>
    <col min="9" max="9" width="12.42578125" style="1" bestFit="1" customWidth="1"/>
    <col min="10" max="10" width="12.42578125" style="2" bestFit="1" customWidth="1"/>
    <col min="11" max="11" width="10.7109375" style="2" customWidth="1"/>
    <col min="12" max="253" width="7.85546875" style="2" customWidth="1"/>
    <col min="254" max="254" width="9.140625" style="2" hidden="1" customWidth="1"/>
    <col min="255" max="255" width="14.140625" style="2" customWidth="1"/>
    <col min="256" max="256" width="14.5703125" style="2" customWidth="1"/>
    <col min="257" max="257" width="15.28515625" style="2" customWidth="1"/>
    <col min="258" max="258" width="33" style="2" customWidth="1"/>
    <col min="259" max="259" width="29.28515625" style="2" customWidth="1"/>
    <col min="260" max="260" width="17" style="2" customWidth="1"/>
    <col min="261" max="264" width="12.5703125" style="2" customWidth="1"/>
    <col min="265" max="265" width="3.7109375" style="2" customWidth="1"/>
    <col min="266" max="509" width="7.85546875" style="2" customWidth="1"/>
    <col min="510" max="510" width="9.140625" style="2" hidden="1" customWidth="1"/>
    <col min="511" max="511" width="14.140625" style="2" customWidth="1"/>
    <col min="512" max="512" width="14.5703125" style="2" customWidth="1"/>
    <col min="513" max="513" width="15.28515625" style="2" customWidth="1"/>
    <col min="514" max="514" width="33" style="2" customWidth="1"/>
    <col min="515" max="515" width="29.28515625" style="2" customWidth="1"/>
    <col min="516" max="516" width="17" style="2" customWidth="1"/>
    <col min="517" max="520" width="12.5703125" style="2" customWidth="1"/>
    <col min="521" max="521" width="3.7109375" style="2" customWidth="1"/>
    <col min="522" max="765" width="7.85546875" style="2" customWidth="1"/>
    <col min="766" max="766" width="9.140625" style="2" hidden="1" customWidth="1"/>
    <col min="767" max="767" width="14.140625" style="2" customWidth="1"/>
    <col min="768" max="768" width="14.5703125" style="2" customWidth="1"/>
    <col min="769" max="769" width="15.28515625" style="2" customWidth="1"/>
    <col min="770" max="770" width="33" style="2" customWidth="1"/>
    <col min="771" max="771" width="29.28515625" style="2" customWidth="1"/>
    <col min="772" max="772" width="17" style="2" customWidth="1"/>
    <col min="773" max="776" width="12.5703125" style="2" customWidth="1"/>
    <col min="777" max="777" width="3.7109375" style="2" customWidth="1"/>
    <col min="778" max="1021" width="7.85546875" style="2" customWidth="1"/>
    <col min="1022" max="1022" width="9.140625" style="2" hidden="1" customWidth="1"/>
    <col min="1023" max="1023" width="14.140625" style="2" customWidth="1"/>
    <col min="1024" max="1025" width="14.5703125" style="2" customWidth="1"/>
  </cols>
  <sheetData>
    <row r="1" spans="1:12" ht="12.75" customHeight="1" x14ac:dyDescent="0.25">
      <c r="F1" s="6"/>
      <c r="G1" s="7"/>
      <c r="H1" s="8"/>
      <c r="I1" s="121" t="s">
        <v>174</v>
      </c>
      <c r="J1" s="121"/>
      <c r="K1" s="9"/>
    </row>
    <row r="2" spans="1:12" s="11" customFormat="1" ht="15" customHeight="1" x14ac:dyDescent="0.2">
      <c r="A2" s="10"/>
      <c r="B2" s="10"/>
      <c r="D2" s="12"/>
      <c r="E2" s="12"/>
      <c r="F2" s="124" t="s">
        <v>179</v>
      </c>
      <c r="G2" s="124"/>
      <c r="H2" s="124"/>
      <c r="I2" s="124"/>
      <c r="J2" s="124"/>
      <c r="K2" s="12"/>
    </row>
    <row r="3" spans="1:12" s="11" customFormat="1" ht="12" customHeight="1" x14ac:dyDescent="0.2">
      <c r="A3" s="10"/>
      <c r="B3" s="10"/>
      <c r="D3" s="13"/>
      <c r="E3" s="13"/>
      <c r="F3" s="124"/>
      <c r="G3" s="124"/>
      <c r="H3" s="124"/>
      <c r="I3" s="124"/>
      <c r="J3" s="124"/>
      <c r="K3" s="13"/>
    </row>
    <row r="4" spans="1:12" s="11" customFormat="1" ht="15" customHeight="1" x14ac:dyDescent="0.2">
      <c r="A4" s="10"/>
      <c r="B4" s="10"/>
      <c r="D4" s="13"/>
      <c r="E4" s="13"/>
      <c r="F4" s="125" t="s">
        <v>212</v>
      </c>
      <c r="G4" s="125"/>
      <c r="H4" s="125"/>
      <c r="I4" s="125"/>
      <c r="J4" s="125"/>
      <c r="K4" s="13"/>
    </row>
    <row r="5" spans="1:12" s="53" customFormat="1" ht="20.100000000000001" customHeight="1" x14ac:dyDescent="0.3">
      <c r="A5" s="52"/>
      <c r="B5" s="122" t="s">
        <v>77</v>
      </c>
      <c r="C5" s="122"/>
      <c r="D5" s="122"/>
      <c r="E5" s="122"/>
      <c r="F5" s="122"/>
      <c r="G5" s="122"/>
      <c r="H5" s="122"/>
      <c r="I5" s="122"/>
      <c r="J5" s="122"/>
      <c r="K5" s="122"/>
      <c r="L5" s="52"/>
    </row>
    <row r="6" spans="1:12" s="53" customFormat="1" ht="11.1" customHeight="1" x14ac:dyDescent="0.3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s="53" customFormat="1" ht="20.25" customHeight="1" x14ac:dyDescent="0.3">
      <c r="A7" s="52"/>
      <c r="B7" s="54"/>
      <c r="C7" s="54"/>
      <c r="D7" s="54"/>
      <c r="E7" s="123">
        <v>2350100000</v>
      </c>
      <c r="F7" s="123"/>
      <c r="G7" s="54"/>
      <c r="H7" s="54"/>
      <c r="I7" s="52"/>
      <c r="J7" s="52"/>
      <c r="K7" s="52"/>
      <c r="L7" s="52"/>
    </row>
    <row r="8" spans="1:12" s="53" customFormat="1" ht="12" customHeight="1" x14ac:dyDescent="0.3">
      <c r="A8" s="52"/>
      <c r="B8" s="54"/>
      <c r="C8" s="54"/>
      <c r="D8" s="54"/>
      <c r="E8" s="120" t="s">
        <v>0</v>
      </c>
      <c r="F8" s="120"/>
      <c r="G8" s="52"/>
      <c r="H8" s="52"/>
      <c r="I8" s="52"/>
      <c r="J8" s="52"/>
      <c r="K8" s="52"/>
      <c r="L8" s="52"/>
    </row>
    <row r="9" spans="1:12" s="15" customFormat="1" ht="14.1" customHeight="1" x14ac:dyDescent="0.25">
      <c r="A9" s="14"/>
      <c r="B9" s="119"/>
      <c r="C9" s="119"/>
      <c r="D9" s="119"/>
      <c r="E9" s="119"/>
      <c r="F9" s="14"/>
      <c r="G9" s="14"/>
      <c r="H9" s="14"/>
      <c r="I9" s="14"/>
      <c r="J9" s="14" t="s">
        <v>78</v>
      </c>
      <c r="K9" s="14"/>
      <c r="L9" s="14"/>
    </row>
    <row r="10" spans="1:12" ht="27.75" customHeight="1" x14ac:dyDescent="0.25">
      <c r="A10" s="118" t="s">
        <v>75</v>
      </c>
      <c r="B10" s="118" t="s">
        <v>11</v>
      </c>
      <c r="C10" s="118" t="s">
        <v>12</v>
      </c>
      <c r="D10" s="118" t="s">
        <v>79</v>
      </c>
      <c r="E10" s="118" t="s">
        <v>80</v>
      </c>
      <c r="F10" s="118" t="s">
        <v>81</v>
      </c>
      <c r="G10" s="118" t="s">
        <v>1</v>
      </c>
      <c r="H10" s="118" t="s">
        <v>10</v>
      </c>
      <c r="I10" s="118" t="s">
        <v>2</v>
      </c>
      <c r="J10" s="118"/>
      <c r="K10" s="17"/>
    </row>
    <row r="11" spans="1:12" ht="128.25" customHeight="1" x14ac:dyDescent="0.25">
      <c r="A11" s="118"/>
      <c r="B11" s="118"/>
      <c r="C11" s="118"/>
      <c r="D11" s="118"/>
      <c r="E11" s="118"/>
      <c r="F11" s="118"/>
      <c r="G11" s="118"/>
      <c r="H11" s="118"/>
      <c r="I11" s="18" t="s">
        <v>3</v>
      </c>
      <c r="J11" s="16" t="s">
        <v>13</v>
      </c>
      <c r="K11" s="17"/>
    </row>
    <row r="12" spans="1:12" x14ac:dyDescent="0.25">
      <c r="A12" s="16" t="s">
        <v>4</v>
      </c>
      <c r="B12" s="16" t="s">
        <v>5</v>
      </c>
      <c r="C12" s="16" t="s">
        <v>6</v>
      </c>
      <c r="D12" s="16" t="s">
        <v>7</v>
      </c>
      <c r="E12" s="16" t="s">
        <v>8</v>
      </c>
      <c r="F12" s="16" t="s">
        <v>9</v>
      </c>
      <c r="G12" s="16" t="s">
        <v>82</v>
      </c>
      <c r="H12" s="16" t="s">
        <v>83</v>
      </c>
      <c r="I12" s="18" t="s">
        <v>84</v>
      </c>
      <c r="J12" s="19" t="s">
        <v>85</v>
      </c>
      <c r="K12" s="17"/>
    </row>
    <row r="13" spans="1:12" ht="26.25" customHeight="1" x14ac:dyDescent="0.25">
      <c r="A13" s="3" t="s">
        <v>14</v>
      </c>
      <c r="B13" s="3"/>
      <c r="C13" s="3"/>
      <c r="D13" s="20" t="s">
        <v>15</v>
      </c>
      <c r="E13" s="3"/>
      <c r="F13" s="80"/>
      <c r="G13" s="21">
        <f>G14</f>
        <v>19117684</v>
      </c>
      <c r="H13" s="21">
        <f>H14</f>
        <v>13894686</v>
      </c>
      <c r="I13" s="22">
        <f>I14</f>
        <v>5222998</v>
      </c>
      <c r="J13" s="21">
        <f>J14</f>
        <v>5207998</v>
      </c>
      <c r="K13" s="17"/>
    </row>
    <row r="14" spans="1:12" ht="33" customHeight="1" x14ac:dyDescent="0.25">
      <c r="A14" s="3" t="s">
        <v>16</v>
      </c>
      <c r="B14" s="3"/>
      <c r="C14" s="3"/>
      <c r="D14" s="20" t="s">
        <v>15</v>
      </c>
      <c r="E14" s="3"/>
      <c r="F14" s="80"/>
      <c r="G14" s="21">
        <f>H14+I14</f>
        <v>19117684</v>
      </c>
      <c r="H14" s="21">
        <f>H15+H17+H20+H37+H39+H41+H53+H61</f>
        <v>13894686</v>
      </c>
      <c r="I14" s="21">
        <f>I15+I17+I20+I37+I39+I41+I53+I61</f>
        <v>5222998</v>
      </c>
      <c r="J14" s="21">
        <f>J15+J17+J20+J37+J39+J41+J53+J61</f>
        <v>5207998</v>
      </c>
      <c r="K14" s="17"/>
    </row>
    <row r="15" spans="1:12" s="88" customFormat="1" ht="24.75" customHeight="1" x14ac:dyDescent="0.2">
      <c r="A15" s="83" t="s">
        <v>180</v>
      </c>
      <c r="B15" s="83" t="s">
        <v>181</v>
      </c>
      <c r="C15" s="83" t="s">
        <v>180</v>
      </c>
      <c r="D15" s="84" t="s">
        <v>182</v>
      </c>
      <c r="E15" s="85"/>
      <c r="F15" s="93"/>
      <c r="G15" s="86">
        <f>G16</f>
        <v>32000</v>
      </c>
      <c r="H15" s="86">
        <f t="shared" ref="H15:J15" si="0">H16</f>
        <v>32000</v>
      </c>
      <c r="I15" s="86">
        <f t="shared" si="0"/>
        <v>0</v>
      </c>
      <c r="J15" s="86">
        <f t="shared" si="0"/>
        <v>0</v>
      </c>
      <c r="K15" s="87"/>
    </row>
    <row r="16" spans="1:12" ht="49.5" customHeight="1" x14ac:dyDescent="0.25">
      <c r="A16" s="68" t="s">
        <v>86</v>
      </c>
      <c r="B16" s="68" t="s">
        <v>73</v>
      </c>
      <c r="C16" s="18" t="s">
        <v>69</v>
      </c>
      <c r="D16" s="23" t="s">
        <v>87</v>
      </c>
      <c r="E16" s="24" t="s">
        <v>213</v>
      </c>
      <c r="F16" s="94" t="s">
        <v>214</v>
      </c>
      <c r="G16" s="21">
        <f t="shared" ref="G16:G31" si="1">H16+I16</f>
        <v>32000</v>
      </c>
      <c r="H16" s="26">
        <f>17000+15000</f>
        <v>32000</v>
      </c>
      <c r="I16" s="25">
        <v>0</v>
      </c>
      <c r="J16" s="26">
        <v>0</v>
      </c>
      <c r="K16" s="17"/>
    </row>
    <row r="17" spans="1:1025" s="90" customFormat="1" ht="24.75" customHeight="1" x14ac:dyDescent="0.25">
      <c r="A17" s="3"/>
      <c r="B17" s="3">
        <v>2000</v>
      </c>
      <c r="C17" s="79"/>
      <c r="D17" s="89" t="s">
        <v>183</v>
      </c>
      <c r="E17" s="20"/>
      <c r="F17" s="95"/>
      <c r="G17" s="21">
        <f>G18+G19</f>
        <v>1844297</v>
      </c>
      <c r="H17" s="21">
        <f t="shared" ref="H17:J17" si="2">H18+H19</f>
        <v>1844297</v>
      </c>
      <c r="I17" s="21">
        <f t="shared" si="2"/>
        <v>0</v>
      </c>
      <c r="J17" s="21">
        <f t="shared" si="2"/>
        <v>0</v>
      </c>
      <c r="K17" s="81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  <c r="GT17" s="82"/>
      <c r="GU17" s="82"/>
      <c r="GV17" s="82"/>
      <c r="GW17" s="82"/>
      <c r="GX17" s="82"/>
      <c r="GY17" s="82"/>
      <c r="GZ17" s="82"/>
      <c r="HA17" s="82"/>
      <c r="HB17" s="82"/>
      <c r="HC17" s="82"/>
      <c r="HD17" s="82"/>
      <c r="HE17" s="82"/>
      <c r="HF17" s="82"/>
      <c r="HG17" s="82"/>
      <c r="HH17" s="82"/>
      <c r="HI17" s="82"/>
      <c r="HJ17" s="82"/>
      <c r="HK17" s="82"/>
      <c r="HL17" s="82"/>
      <c r="HM17" s="82"/>
      <c r="HN17" s="82"/>
      <c r="HO17" s="82"/>
      <c r="HP17" s="82"/>
      <c r="HQ17" s="82"/>
      <c r="HR17" s="82"/>
      <c r="HS17" s="82"/>
      <c r="HT17" s="82"/>
      <c r="HU17" s="82"/>
      <c r="HV17" s="82"/>
      <c r="HW17" s="82"/>
      <c r="HX17" s="82"/>
      <c r="HY17" s="82"/>
      <c r="HZ17" s="82"/>
      <c r="IA17" s="82"/>
      <c r="IB17" s="82"/>
      <c r="IC17" s="82"/>
      <c r="ID17" s="82"/>
      <c r="IE17" s="82"/>
      <c r="IF17" s="82"/>
      <c r="IG17" s="82"/>
      <c r="IH17" s="82"/>
      <c r="II17" s="82"/>
      <c r="IJ17" s="82"/>
      <c r="IK17" s="82"/>
      <c r="IL17" s="82"/>
      <c r="IM17" s="82"/>
      <c r="IN17" s="82"/>
      <c r="IO17" s="82"/>
      <c r="IP17" s="82"/>
      <c r="IQ17" s="82"/>
      <c r="IR17" s="82"/>
      <c r="IS17" s="82"/>
      <c r="IT17" s="82"/>
      <c r="IU17" s="82"/>
      <c r="IV17" s="82"/>
      <c r="IW17" s="82"/>
      <c r="IX17" s="82"/>
      <c r="IY17" s="82"/>
      <c r="IZ17" s="82"/>
      <c r="JA17" s="82"/>
      <c r="JB17" s="82"/>
      <c r="JC17" s="82"/>
      <c r="JD17" s="82"/>
      <c r="JE17" s="82"/>
      <c r="JF17" s="82"/>
      <c r="JG17" s="82"/>
      <c r="JH17" s="82"/>
      <c r="JI17" s="82"/>
      <c r="JJ17" s="82"/>
      <c r="JK17" s="82"/>
      <c r="JL17" s="82"/>
      <c r="JM17" s="82"/>
      <c r="JN17" s="82"/>
      <c r="JO17" s="82"/>
      <c r="JP17" s="82"/>
      <c r="JQ17" s="82"/>
      <c r="JR17" s="82"/>
      <c r="JS17" s="82"/>
      <c r="JT17" s="82"/>
      <c r="JU17" s="82"/>
      <c r="JV17" s="82"/>
      <c r="JW17" s="82"/>
      <c r="JX17" s="82"/>
      <c r="JY17" s="82"/>
      <c r="JZ17" s="82"/>
      <c r="KA17" s="82"/>
      <c r="KB17" s="82"/>
      <c r="KC17" s="82"/>
      <c r="KD17" s="82"/>
      <c r="KE17" s="82"/>
      <c r="KF17" s="82"/>
      <c r="KG17" s="82"/>
      <c r="KH17" s="82"/>
      <c r="KI17" s="82"/>
      <c r="KJ17" s="82"/>
      <c r="KK17" s="82"/>
      <c r="KL17" s="82"/>
      <c r="KM17" s="82"/>
      <c r="KN17" s="82"/>
      <c r="KO17" s="82"/>
      <c r="KP17" s="82"/>
      <c r="KQ17" s="82"/>
      <c r="KR17" s="82"/>
      <c r="KS17" s="82"/>
      <c r="KT17" s="82"/>
      <c r="KU17" s="82"/>
      <c r="KV17" s="82"/>
      <c r="KW17" s="82"/>
      <c r="KX17" s="82"/>
      <c r="KY17" s="82"/>
      <c r="KZ17" s="82"/>
      <c r="LA17" s="82"/>
      <c r="LB17" s="82"/>
      <c r="LC17" s="82"/>
      <c r="LD17" s="82"/>
      <c r="LE17" s="82"/>
      <c r="LF17" s="82"/>
      <c r="LG17" s="82"/>
      <c r="LH17" s="82"/>
      <c r="LI17" s="82"/>
      <c r="LJ17" s="82"/>
      <c r="LK17" s="82"/>
      <c r="LL17" s="82"/>
      <c r="LM17" s="82"/>
      <c r="LN17" s="82"/>
      <c r="LO17" s="82"/>
      <c r="LP17" s="82"/>
      <c r="LQ17" s="82"/>
      <c r="LR17" s="82"/>
      <c r="LS17" s="82"/>
      <c r="LT17" s="82"/>
      <c r="LU17" s="82"/>
      <c r="LV17" s="82"/>
      <c r="LW17" s="82"/>
      <c r="LX17" s="82"/>
      <c r="LY17" s="82"/>
      <c r="LZ17" s="82"/>
      <c r="MA17" s="82"/>
      <c r="MB17" s="82"/>
      <c r="MC17" s="82"/>
      <c r="MD17" s="82"/>
      <c r="ME17" s="82"/>
      <c r="MF17" s="82"/>
      <c r="MG17" s="82"/>
      <c r="MH17" s="82"/>
      <c r="MI17" s="82"/>
      <c r="MJ17" s="82"/>
      <c r="MK17" s="82"/>
      <c r="ML17" s="82"/>
      <c r="MM17" s="82"/>
      <c r="MN17" s="82"/>
      <c r="MO17" s="82"/>
      <c r="MP17" s="82"/>
      <c r="MQ17" s="82"/>
      <c r="MR17" s="82"/>
      <c r="MS17" s="82"/>
      <c r="MT17" s="82"/>
      <c r="MU17" s="82"/>
      <c r="MV17" s="82"/>
      <c r="MW17" s="82"/>
      <c r="MX17" s="82"/>
      <c r="MY17" s="82"/>
      <c r="MZ17" s="82"/>
      <c r="NA17" s="82"/>
      <c r="NB17" s="82"/>
      <c r="NC17" s="82"/>
      <c r="ND17" s="82"/>
      <c r="NE17" s="82"/>
      <c r="NF17" s="82"/>
      <c r="NG17" s="82"/>
      <c r="NH17" s="82"/>
      <c r="NI17" s="82"/>
      <c r="NJ17" s="82"/>
      <c r="NK17" s="82"/>
      <c r="NL17" s="82"/>
      <c r="NM17" s="82"/>
      <c r="NN17" s="82"/>
      <c r="NO17" s="82"/>
      <c r="NP17" s="82"/>
      <c r="NQ17" s="82"/>
      <c r="NR17" s="82"/>
      <c r="NS17" s="82"/>
      <c r="NT17" s="82"/>
      <c r="NU17" s="82"/>
      <c r="NV17" s="82"/>
      <c r="NW17" s="82"/>
      <c r="NX17" s="82"/>
      <c r="NY17" s="82"/>
      <c r="NZ17" s="82"/>
      <c r="OA17" s="82"/>
      <c r="OB17" s="82"/>
      <c r="OC17" s="82"/>
      <c r="OD17" s="82"/>
      <c r="OE17" s="82"/>
      <c r="OF17" s="82"/>
      <c r="OG17" s="82"/>
      <c r="OH17" s="82"/>
      <c r="OI17" s="82"/>
      <c r="OJ17" s="82"/>
      <c r="OK17" s="82"/>
      <c r="OL17" s="82"/>
      <c r="OM17" s="82"/>
      <c r="ON17" s="82"/>
      <c r="OO17" s="82"/>
      <c r="OP17" s="82"/>
      <c r="OQ17" s="82"/>
      <c r="OR17" s="82"/>
      <c r="OS17" s="82"/>
      <c r="OT17" s="82"/>
      <c r="OU17" s="82"/>
      <c r="OV17" s="82"/>
      <c r="OW17" s="82"/>
      <c r="OX17" s="82"/>
      <c r="OY17" s="82"/>
      <c r="OZ17" s="82"/>
      <c r="PA17" s="82"/>
      <c r="PB17" s="82"/>
      <c r="PC17" s="82"/>
      <c r="PD17" s="82"/>
      <c r="PE17" s="82"/>
      <c r="PF17" s="82"/>
      <c r="PG17" s="82"/>
      <c r="PH17" s="82"/>
      <c r="PI17" s="82"/>
      <c r="PJ17" s="82"/>
      <c r="PK17" s="82"/>
      <c r="PL17" s="82"/>
      <c r="PM17" s="82"/>
      <c r="PN17" s="82"/>
      <c r="PO17" s="82"/>
      <c r="PP17" s="82"/>
      <c r="PQ17" s="82"/>
      <c r="PR17" s="82"/>
      <c r="PS17" s="82"/>
      <c r="PT17" s="82"/>
      <c r="PU17" s="82"/>
      <c r="PV17" s="82"/>
      <c r="PW17" s="82"/>
      <c r="PX17" s="82"/>
      <c r="PY17" s="82"/>
      <c r="PZ17" s="82"/>
      <c r="QA17" s="82"/>
      <c r="QB17" s="82"/>
      <c r="QC17" s="82"/>
      <c r="QD17" s="82"/>
      <c r="QE17" s="82"/>
      <c r="QF17" s="82"/>
      <c r="QG17" s="82"/>
      <c r="QH17" s="82"/>
      <c r="QI17" s="82"/>
      <c r="QJ17" s="82"/>
      <c r="QK17" s="82"/>
      <c r="QL17" s="82"/>
      <c r="QM17" s="82"/>
      <c r="QN17" s="82"/>
      <c r="QO17" s="82"/>
      <c r="QP17" s="82"/>
      <c r="QQ17" s="82"/>
      <c r="QR17" s="82"/>
      <c r="QS17" s="82"/>
      <c r="QT17" s="82"/>
      <c r="QU17" s="82"/>
      <c r="QV17" s="82"/>
      <c r="QW17" s="82"/>
      <c r="QX17" s="82"/>
      <c r="QY17" s="82"/>
      <c r="QZ17" s="82"/>
      <c r="RA17" s="82"/>
      <c r="RB17" s="82"/>
      <c r="RC17" s="82"/>
      <c r="RD17" s="82"/>
      <c r="RE17" s="82"/>
      <c r="RF17" s="82"/>
      <c r="RG17" s="82"/>
      <c r="RH17" s="82"/>
      <c r="RI17" s="82"/>
      <c r="RJ17" s="82"/>
      <c r="RK17" s="82"/>
      <c r="RL17" s="82"/>
      <c r="RM17" s="82"/>
      <c r="RN17" s="82"/>
      <c r="RO17" s="82"/>
      <c r="RP17" s="82"/>
      <c r="RQ17" s="82"/>
      <c r="RR17" s="82"/>
      <c r="RS17" s="82"/>
      <c r="RT17" s="82"/>
      <c r="RU17" s="82"/>
      <c r="RV17" s="82"/>
      <c r="RW17" s="82"/>
      <c r="RX17" s="82"/>
      <c r="RY17" s="82"/>
      <c r="RZ17" s="82"/>
      <c r="SA17" s="82"/>
      <c r="SB17" s="82"/>
      <c r="SC17" s="82"/>
      <c r="SD17" s="82"/>
      <c r="SE17" s="82"/>
      <c r="SF17" s="82"/>
      <c r="SG17" s="82"/>
      <c r="SH17" s="82"/>
      <c r="SI17" s="82"/>
      <c r="SJ17" s="82"/>
      <c r="SK17" s="82"/>
      <c r="SL17" s="82"/>
      <c r="SM17" s="82"/>
      <c r="SN17" s="82"/>
      <c r="SO17" s="82"/>
      <c r="SP17" s="82"/>
      <c r="SQ17" s="82"/>
      <c r="SR17" s="82"/>
      <c r="SS17" s="82"/>
      <c r="ST17" s="82"/>
      <c r="SU17" s="82"/>
      <c r="SV17" s="82"/>
      <c r="SW17" s="82"/>
      <c r="SX17" s="82"/>
      <c r="SY17" s="82"/>
      <c r="SZ17" s="82"/>
      <c r="TA17" s="82"/>
      <c r="TB17" s="82"/>
      <c r="TC17" s="82"/>
      <c r="TD17" s="82"/>
      <c r="TE17" s="82"/>
      <c r="TF17" s="82"/>
      <c r="TG17" s="82"/>
      <c r="TH17" s="82"/>
      <c r="TI17" s="82"/>
      <c r="TJ17" s="82"/>
      <c r="TK17" s="82"/>
      <c r="TL17" s="82"/>
      <c r="TM17" s="82"/>
      <c r="TN17" s="82"/>
      <c r="TO17" s="82"/>
      <c r="TP17" s="82"/>
      <c r="TQ17" s="82"/>
      <c r="TR17" s="82"/>
      <c r="TS17" s="82"/>
      <c r="TT17" s="82"/>
      <c r="TU17" s="82"/>
      <c r="TV17" s="82"/>
      <c r="TW17" s="82"/>
      <c r="TX17" s="82"/>
      <c r="TY17" s="82"/>
      <c r="TZ17" s="82"/>
      <c r="UA17" s="82"/>
      <c r="UB17" s="82"/>
      <c r="UC17" s="82"/>
      <c r="UD17" s="82"/>
      <c r="UE17" s="82"/>
      <c r="UF17" s="82"/>
      <c r="UG17" s="82"/>
      <c r="UH17" s="82"/>
      <c r="UI17" s="82"/>
      <c r="UJ17" s="82"/>
      <c r="UK17" s="82"/>
      <c r="UL17" s="82"/>
      <c r="UM17" s="82"/>
      <c r="UN17" s="82"/>
      <c r="UO17" s="82"/>
      <c r="UP17" s="82"/>
      <c r="UQ17" s="82"/>
      <c r="UR17" s="82"/>
      <c r="US17" s="82"/>
      <c r="UT17" s="82"/>
      <c r="UU17" s="82"/>
      <c r="UV17" s="82"/>
      <c r="UW17" s="82"/>
      <c r="UX17" s="82"/>
      <c r="UY17" s="82"/>
      <c r="UZ17" s="82"/>
      <c r="VA17" s="82"/>
      <c r="VB17" s="82"/>
      <c r="VC17" s="82"/>
      <c r="VD17" s="82"/>
      <c r="VE17" s="82"/>
      <c r="VF17" s="82"/>
      <c r="VG17" s="82"/>
      <c r="VH17" s="82"/>
      <c r="VI17" s="82"/>
      <c r="VJ17" s="82"/>
      <c r="VK17" s="82"/>
      <c r="VL17" s="82"/>
      <c r="VM17" s="82"/>
      <c r="VN17" s="82"/>
      <c r="VO17" s="82"/>
      <c r="VP17" s="82"/>
      <c r="VQ17" s="82"/>
      <c r="VR17" s="82"/>
      <c r="VS17" s="82"/>
      <c r="VT17" s="82"/>
      <c r="VU17" s="82"/>
      <c r="VV17" s="82"/>
      <c r="VW17" s="82"/>
      <c r="VX17" s="82"/>
      <c r="VY17" s="82"/>
      <c r="VZ17" s="82"/>
      <c r="WA17" s="82"/>
      <c r="WB17" s="82"/>
      <c r="WC17" s="82"/>
      <c r="WD17" s="82"/>
      <c r="WE17" s="82"/>
      <c r="WF17" s="82"/>
      <c r="WG17" s="82"/>
      <c r="WH17" s="82"/>
      <c r="WI17" s="82"/>
      <c r="WJ17" s="82"/>
      <c r="WK17" s="82"/>
      <c r="WL17" s="82"/>
      <c r="WM17" s="82"/>
      <c r="WN17" s="82"/>
      <c r="WO17" s="82"/>
      <c r="WP17" s="82"/>
      <c r="WQ17" s="82"/>
      <c r="WR17" s="82"/>
      <c r="WS17" s="82"/>
      <c r="WT17" s="82"/>
      <c r="WU17" s="82"/>
      <c r="WV17" s="82"/>
      <c r="WW17" s="82"/>
      <c r="WX17" s="82"/>
      <c r="WY17" s="82"/>
      <c r="WZ17" s="82"/>
      <c r="XA17" s="82"/>
      <c r="XB17" s="82"/>
      <c r="XC17" s="82"/>
      <c r="XD17" s="82"/>
      <c r="XE17" s="82"/>
      <c r="XF17" s="82"/>
      <c r="XG17" s="82"/>
      <c r="XH17" s="82"/>
      <c r="XI17" s="82"/>
      <c r="XJ17" s="82"/>
      <c r="XK17" s="82"/>
      <c r="XL17" s="82"/>
      <c r="XM17" s="82"/>
      <c r="XN17" s="82"/>
      <c r="XO17" s="82"/>
      <c r="XP17" s="82"/>
      <c r="XQ17" s="82"/>
      <c r="XR17" s="82"/>
      <c r="XS17" s="82"/>
      <c r="XT17" s="82"/>
      <c r="XU17" s="82"/>
      <c r="XV17" s="82"/>
      <c r="XW17" s="82"/>
      <c r="XX17" s="82"/>
      <c r="XY17" s="82"/>
      <c r="XZ17" s="82"/>
      <c r="YA17" s="82"/>
      <c r="YB17" s="82"/>
      <c r="YC17" s="82"/>
      <c r="YD17" s="82"/>
      <c r="YE17" s="82"/>
      <c r="YF17" s="82"/>
      <c r="YG17" s="82"/>
      <c r="YH17" s="82"/>
      <c r="YI17" s="82"/>
      <c r="YJ17" s="82"/>
      <c r="YK17" s="82"/>
      <c r="YL17" s="82"/>
      <c r="YM17" s="82"/>
      <c r="YN17" s="82"/>
      <c r="YO17" s="82"/>
      <c r="YP17" s="82"/>
      <c r="YQ17" s="82"/>
      <c r="YR17" s="82"/>
      <c r="YS17" s="82"/>
      <c r="YT17" s="82"/>
      <c r="YU17" s="82"/>
      <c r="YV17" s="82"/>
      <c r="YW17" s="82"/>
      <c r="YX17" s="82"/>
      <c r="YY17" s="82"/>
      <c r="YZ17" s="82"/>
      <c r="ZA17" s="82"/>
      <c r="ZB17" s="82"/>
      <c r="ZC17" s="82"/>
      <c r="ZD17" s="82"/>
      <c r="ZE17" s="82"/>
      <c r="ZF17" s="82"/>
      <c r="ZG17" s="82"/>
      <c r="ZH17" s="82"/>
      <c r="ZI17" s="82"/>
      <c r="ZJ17" s="82"/>
      <c r="ZK17" s="82"/>
      <c r="ZL17" s="82"/>
      <c r="ZM17" s="82"/>
      <c r="ZN17" s="82"/>
      <c r="ZO17" s="82"/>
      <c r="ZP17" s="82"/>
      <c r="ZQ17" s="82"/>
      <c r="ZR17" s="82"/>
      <c r="ZS17" s="82"/>
      <c r="ZT17" s="82"/>
      <c r="ZU17" s="82"/>
      <c r="ZV17" s="82"/>
      <c r="ZW17" s="82"/>
      <c r="ZX17" s="82"/>
      <c r="ZY17" s="82"/>
      <c r="ZZ17" s="82"/>
      <c r="AAA17" s="82"/>
      <c r="AAB17" s="82"/>
      <c r="AAC17" s="82"/>
      <c r="AAD17" s="82"/>
      <c r="AAE17" s="82"/>
      <c r="AAF17" s="82"/>
      <c r="AAG17" s="82"/>
      <c r="AAH17" s="82"/>
      <c r="AAI17" s="82"/>
      <c r="AAJ17" s="82"/>
      <c r="AAK17" s="82"/>
      <c r="AAL17" s="82"/>
      <c r="AAM17" s="82"/>
      <c r="AAN17" s="82"/>
      <c r="AAO17" s="82"/>
      <c r="AAP17" s="82"/>
      <c r="AAQ17" s="82"/>
      <c r="AAR17" s="82"/>
      <c r="AAS17" s="82"/>
      <c r="AAT17" s="82"/>
      <c r="AAU17" s="82"/>
      <c r="AAV17" s="82"/>
      <c r="AAW17" s="82"/>
      <c r="AAX17" s="82"/>
      <c r="AAY17" s="82"/>
      <c r="AAZ17" s="82"/>
      <c r="ABA17" s="82"/>
      <c r="ABB17" s="82"/>
      <c r="ABC17" s="82"/>
      <c r="ABD17" s="82"/>
      <c r="ABE17" s="82"/>
      <c r="ABF17" s="82"/>
      <c r="ABG17" s="82"/>
      <c r="ABH17" s="82"/>
      <c r="ABI17" s="82"/>
      <c r="ABJ17" s="82"/>
      <c r="ABK17" s="82"/>
      <c r="ABL17" s="82"/>
      <c r="ABM17" s="82"/>
      <c r="ABN17" s="82"/>
      <c r="ABO17" s="82"/>
      <c r="ABP17" s="82"/>
      <c r="ABQ17" s="82"/>
      <c r="ABR17" s="82"/>
      <c r="ABS17" s="82"/>
      <c r="ABT17" s="82"/>
      <c r="ABU17" s="82"/>
      <c r="ABV17" s="82"/>
      <c r="ABW17" s="82"/>
      <c r="ABX17" s="82"/>
      <c r="ABY17" s="82"/>
      <c r="ABZ17" s="82"/>
      <c r="ACA17" s="82"/>
      <c r="ACB17" s="82"/>
      <c r="ACC17" s="82"/>
      <c r="ACD17" s="82"/>
      <c r="ACE17" s="82"/>
      <c r="ACF17" s="82"/>
      <c r="ACG17" s="82"/>
      <c r="ACH17" s="82"/>
      <c r="ACI17" s="82"/>
      <c r="ACJ17" s="82"/>
      <c r="ACK17" s="82"/>
      <c r="ACL17" s="82"/>
      <c r="ACM17" s="82"/>
      <c r="ACN17" s="82"/>
      <c r="ACO17" s="82"/>
      <c r="ACP17" s="82"/>
      <c r="ACQ17" s="82"/>
      <c r="ACR17" s="82"/>
      <c r="ACS17" s="82"/>
      <c r="ACT17" s="82"/>
      <c r="ACU17" s="82"/>
      <c r="ACV17" s="82"/>
      <c r="ACW17" s="82"/>
      <c r="ACX17" s="82"/>
      <c r="ACY17" s="82"/>
      <c r="ACZ17" s="82"/>
      <c r="ADA17" s="82"/>
      <c r="ADB17" s="82"/>
      <c r="ADC17" s="82"/>
      <c r="ADD17" s="82"/>
      <c r="ADE17" s="82"/>
      <c r="ADF17" s="82"/>
      <c r="ADG17" s="82"/>
      <c r="ADH17" s="82"/>
      <c r="ADI17" s="82"/>
      <c r="ADJ17" s="82"/>
      <c r="ADK17" s="82"/>
      <c r="ADL17" s="82"/>
      <c r="ADM17" s="82"/>
      <c r="ADN17" s="82"/>
      <c r="ADO17" s="82"/>
      <c r="ADP17" s="82"/>
      <c r="ADQ17" s="82"/>
      <c r="ADR17" s="82"/>
      <c r="ADS17" s="82"/>
      <c r="ADT17" s="82"/>
      <c r="ADU17" s="82"/>
      <c r="ADV17" s="82"/>
      <c r="ADW17" s="82"/>
      <c r="ADX17" s="82"/>
      <c r="ADY17" s="82"/>
      <c r="ADZ17" s="82"/>
      <c r="AEA17" s="82"/>
      <c r="AEB17" s="82"/>
      <c r="AEC17" s="82"/>
      <c r="AED17" s="82"/>
      <c r="AEE17" s="82"/>
      <c r="AEF17" s="82"/>
      <c r="AEG17" s="82"/>
      <c r="AEH17" s="82"/>
      <c r="AEI17" s="82"/>
      <c r="AEJ17" s="82"/>
      <c r="AEK17" s="82"/>
      <c r="AEL17" s="82"/>
      <c r="AEM17" s="82"/>
      <c r="AEN17" s="82"/>
      <c r="AEO17" s="82"/>
      <c r="AEP17" s="82"/>
      <c r="AEQ17" s="82"/>
      <c r="AER17" s="82"/>
      <c r="AES17" s="82"/>
      <c r="AET17" s="82"/>
      <c r="AEU17" s="82"/>
      <c r="AEV17" s="82"/>
      <c r="AEW17" s="82"/>
      <c r="AEX17" s="82"/>
      <c r="AEY17" s="82"/>
      <c r="AEZ17" s="82"/>
      <c r="AFA17" s="82"/>
      <c r="AFB17" s="82"/>
      <c r="AFC17" s="82"/>
      <c r="AFD17" s="82"/>
      <c r="AFE17" s="82"/>
      <c r="AFF17" s="82"/>
      <c r="AFG17" s="82"/>
      <c r="AFH17" s="82"/>
      <c r="AFI17" s="82"/>
      <c r="AFJ17" s="82"/>
      <c r="AFK17" s="82"/>
      <c r="AFL17" s="82"/>
      <c r="AFM17" s="82"/>
      <c r="AFN17" s="82"/>
      <c r="AFO17" s="82"/>
      <c r="AFP17" s="82"/>
      <c r="AFQ17" s="82"/>
      <c r="AFR17" s="82"/>
      <c r="AFS17" s="82"/>
      <c r="AFT17" s="82"/>
      <c r="AFU17" s="82"/>
      <c r="AFV17" s="82"/>
      <c r="AFW17" s="82"/>
      <c r="AFX17" s="82"/>
      <c r="AFY17" s="82"/>
      <c r="AFZ17" s="82"/>
      <c r="AGA17" s="82"/>
      <c r="AGB17" s="82"/>
      <c r="AGC17" s="82"/>
      <c r="AGD17" s="82"/>
      <c r="AGE17" s="82"/>
      <c r="AGF17" s="82"/>
      <c r="AGG17" s="82"/>
      <c r="AGH17" s="82"/>
      <c r="AGI17" s="82"/>
      <c r="AGJ17" s="82"/>
      <c r="AGK17" s="82"/>
      <c r="AGL17" s="82"/>
      <c r="AGM17" s="82"/>
      <c r="AGN17" s="82"/>
      <c r="AGO17" s="82"/>
      <c r="AGP17" s="82"/>
      <c r="AGQ17" s="82"/>
      <c r="AGR17" s="82"/>
      <c r="AGS17" s="82"/>
      <c r="AGT17" s="82"/>
      <c r="AGU17" s="82"/>
      <c r="AGV17" s="82"/>
      <c r="AGW17" s="82"/>
      <c r="AGX17" s="82"/>
      <c r="AGY17" s="82"/>
      <c r="AGZ17" s="82"/>
      <c r="AHA17" s="82"/>
      <c r="AHB17" s="82"/>
      <c r="AHC17" s="82"/>
      <c r="AHD17" s="82"/>
      <c r="AHE17" s="82"/>
      <c r="AHF17" s="82"/>
      <c r="AHG17" s="82"/>
      <c r="AHH17" s="82"/>
      <c r="AHI17" s="82"/>
      <c r="AHJ17" s="82"/>
      <c r="AHK17" s="82"/>
      <c r="AHL17" s="82"/>
      <c r="AHM17" s="82"/>
      <c r="AHN17" s="82"/>
      <c r="AHO17" s="82"/>
      <c r="AHP17" s="82"/>
      <c r="AHQ17" s="82"/>
      <c r="AHR17" s="82"/>
      <c r="AHS17" s="82"/>
      <c r="AHT17" s="82"/>
      <c r="AHU17" s="82"/>
      <c r="AHV17" s="82"/>
      <c r="AHW17" s="82"/>
      <c r="AHX17" s="82"/>
      <c r="AHY17" s="82"/>
      <c r="AHZ17" s="82"/>
      <c r="AIA17" s="82"/>
      <c r="AIB17" s="82"/>
      <c r="AIC17" s="82"/>
      <c r="AID17" s="82"/>
      <c r="AIE17" s="82"/>
      <c r="AIF17" s="82"/>
      <c r="AIG17" s="82"/>
      <c r="AIH17" s="82"/>
      <c r="AII17" s="82"/>
      <c r="AIJ17" s="82"/>
      <c r="AIK17" s="82"/>
      <c r="AIL17" s="82"/>
      <c r="AIM17" s="82"/>
      <c r="AIN17" s="82"/>
      <c r="AIO17" s="82"/>
      <c r="AIP17" s="82"/>
      <c r="AIQ17" s="82"/>
      <c r="AIR17" s="82"/>
      <c r="AIS17" s="82"/>
      <c r="AIT17" s="82"/>
      <c r="AIU17" s="82"/>
      <c r="AIV17" s="82"/>
      <c r="AIW17" s="82"/>
      <c r="AIX17" s="82"/>
      <c r="AIY17" s="82"/>
      <c r="AIZ17" s="82"/>
      <c r="AJA17" s="82"/>
      <c r="AJB17" s="82"/>
      <c r="AJC17" s="82"/>
      <c r="AJD17" s="82"/>
      <c r="AJE17" s="82"/>
      <c r="AJF17" s="82"/>
      <c r="AJG17" s="82"/>
      <c r="AJH17" s="82"/>
      <c r="AJI17" s="82"/>
      <c r="AJJ17" s="82"/>
      <c r="AJK17" s="82"/>
      <c r="AJL17" s="82"/>
      <c r="AJM17" s="82"/>
      <c r="AJN17" s="82"/>
      <c r="AJO17" s="82"/>
      <c r="AJP17" s="82"/>
      <c r="AJQ17" s="82"/>
      <c r="AJR17" s="82"/>
      <c r="AJS17" s="82"/>
      <c r="AJT17" s="82"/>
      <c r="AJU17" s="82"/>
      <c r="AJV17" s="82"/>
      <c r="AJW17" s="82"/>
      <c r="AJX17" s="82"/>
      <c r="AJY17" s="82"/>
      <c r="AJZ17" s="82"/>
      <c r="AKA17" s="82"/>
      <c r="AKB17" s="82"/>
      <c r="AKC17" s="82"/>
      <c r="AKD17" s="82"/>
      <c r="AKE17" s="82"/>
      <c r="AKF17" s="82"/>
      <c r="AKG17" s="82"/>
      <c r="AKH17" s="82"/>
      <c r="AKI17" s="82"/>
      <c r="AKJ17" s="82"/>
      <c r="AKK17" s="82"/>
      <c r="AKL17" s="82"/>
      <c r="AKM17" s="82"/>
      <c r="AKN17" s="82"/>
      <c r="AKO17" s="82"/>
      <c r="AKP17" s="82"/>
      <c r="AKQ17" s="82"/>
      <c r="AKR17" s="82"/>
      <c r="AKS17" s="82"/>
      <c r="AKT17" s="82"/>
      <c r="AKU17" s="82"/>
      <c r="AKV17" s="82"/>
      <c r="AKW17" s="82"/>
      <c r="AKX17" s="82"/>
      <c r="AKY17" s="82"/>
      <c r="AKZ17" s="82"/>
      <c r="ALA17" s="82"/>
      <c r="ALB17" s="82"/>
      <c r="ALC17" s="82"/>
      <c r="ALD17" s="82"/>
      <c r="ALE17" s="82"/>
      <c r="ALF17" s="82"/>
      <c r="ALG17" s="82"/>
      <c r="ALH17" s="82"/>
      <c r="ALI17" s="82"/>
      <c r="ALJ17" s="82"/>
      <c r="ALK17" s="82"/>
      <c r="ALL17" s="82"/>
      <c r="ALM17" s="82"/>
      <c r="ALN17" s="82"/>
      <c r="ALO17" s="82"/>
      <c r="ALP17" s="82"/>
      <c r="ALQ17" s="82"/>
      <c r="ALR17" s="82"/>
      <c r="ALS17" s="82"/>
      <c r="ALT17" s="82"/>
      <c r="ALU17" s="82"/>
      <c r="ALV17" s="82"/>
      <c r="ALW17" s="82"/>
      <c r="ALX17" s="82"/>
      <c r="ALY17" s="82"/>
      <c r="ALZ17" s="82"/>
      <c r="AMA17" s="82"/>
      <c r="AMB17" s="82"/>
      <c r="AMC17" s="82"/>
      <c r="AMD17" s="82"/>
      <c r="AME17" s="82"/>
      <c r="AMF17" s="82"/>
      <c r="AMG17" s="82"/>
      <c r="AMH17" s="82"/>
      <c r="AMI17" s="82"/>
      <c r="AMJ17" s="82"/>
      <c r="AMK17" s="82"/>
    </row>
    <row r="18" spans="1:1025" ht="61.5" customHeight="1" x14ac:dyDescent="0.25">
      <c r="A18" s="16" t="s">
        <v>17</v>
      </c>
      <c r="B18" s="16" t="s">
        <v>88</v>
      </c>
      <c r="C18" s="16" t="s">
        <v>18</v>
      </c>
      <c r="D18" s="24" t="s">
        <v>19</v>
      </c>
      <c r="E18" s="24" t="s">
        <v>194</v>
      </c>
      <c r="F18" s="94" t="s">
        <v>156</v>
      </c>
      <c r="G18" s="21">
        <f t="shared" si="1"/>
        <v>1494297</v>
      </c>
      <c r="H18" s="26">
        <f>1125000+43000+170000+88500+47797+20000</f>
        <v>1494297</v>
      </c>
      <c r="I18" s="25">
        <v>0</v>
      </c>
      <c r="J18" s="26">
        <v>0</v>
      </c>
      <c r="K18" s="17"/>
    </row>
    <row r="19" spans="1:1025" ht="64.5" customHeight="1" x14ac:dyDescent="0.25">
      <c r="A19" s="16" t="s">
        <v>20</v>
      </c>
      <c r="B19" s="16" t="s">
        <v>89</v>
      </c>
      <c r="C19" s="16" t="s">
        <v>21</v>
      </c>
      <c r="D19" s="24" t="s">
        <v>22</v>
      </c>
      <c r="E19" s="24" t="str">
        <f>E18</f>
        <v>Програма розвитку охорони здоров’я   Білозірської сільської територіальної громади на 2021-2025 роки (зі змінами)</v>
      </c>
      <c r="F19" s="94" t="str">
        <f>F18</f>
        <v>рішення сільської ради від 22.12.2020 року № 4-23/VIII, зміни від 22.12.2021 № 25-18/VIII, 30.01.2023 №46-4/VIII, 28.02.2023 № 47-3/VIII</v>
      </c>
      <c r="G19" s="21">
        <f t="shared" si="1"/>
        <v>350000</v>
      </c>
      <c r="H19" s="26">
        <f>200000+150000</f>
        <v>350000</v>
      </c>
      <c r="I19" s="25">
        <v>0</v>
      </c>
      <c r="J19" s="26">
        <v>0</v>
      </c>
      <c r="K19" s="17"/>
    </row>
    <row r="20" spans="1:1025" s="90" customFormat="1" ht="36.75" customHeight="1" x14ac:dyDescent="0.25">
      <c r="A20" s="3"/>
      <c r="B20" s="3">
        <v>3000</v>
      </c>
      <c r="C20" s="3"/>
      <c r="D20" s="20" t="s">
        <v>184</v>
      </c>
      <c r="E20" s="20"/>
      <c r="F20" s="95"/>
      <c r="G20" s="21">
        <f>SUM(G21:G31)</f>
        <v>3798650</v>
      </c>
      <c r="H20" s="21">
        <f>SUM(H21:H31)</f>
        <v>3798650</v>
      </c>
      <c r="I20" s="21">
        <f>SUM(I21:I31)</f>
        <v>0</v>
      </c>
      <c r="J20" s="21">
        <f>SUM(J21:J31)</f>
        <v>0</v>
      </c>
      <c r="K20" s="81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82"/>
      <c r="IF20" s="82"/>
      <c r="IG20" s="82"/>
      <c r="IH20" s="82"/>
      <c r="II20" s="82"/>
      <c r="IJ20" s="82"/>
      <c r="IK20" s="82"/>
      <c r="IL20" s="82"/>
      <c r="IM20" s="82"/>
      <c r="IN20" s="82"/>
      <c r="IO20" s="82"/>
      <c r="IP20" s="82"/>
      <c r="IQ20" s="82"/>
      <c r="IR20" s="82"/>
      <c r="IS20" s="82"/>
      <c r="IT20" s="82"/>
      <c r="IU20" s="82"/>
      <c r="IV20" s="82"/>
      <c r="IW20" s="82"/>
      <c r="IX20" s="82"/>
      <c r="IY20" s="82"/>
      <c r="IZ20" s="82"/>
      <c r="JA20" s="82"/>
      <c r="JB20" s="82"/>
      <c r="JC20" s="82"/>
      <c r="JD20" s="82"/>
      <c r="JE20" s="82"/>
      <c r="JF20" s="82"/>
      <c r="JG20" s="82"/>
      <c r="JH20" s="82"/>
      <c r="JI20" s="82"/>
      <c r="JJ20" s="82"/>
      <c r="JK20" s="82"/>
      <c r="JL20" s="82"/>
      <c r="JM20" s="82"/>
      <c r="JN20" s="82"/>
      <c r="JO20" s="82"/>
      <c r="JP20" s="82"/>
      <c r="JQ20" s="82"/>
      <c r="JR20" s="82"/>
      <c r="JS20" s="82"/>
      <c r="JT20" s="82"/>
      <c r="JU20" s="82"/>
      <c r="JV20" s="82"/>
      <c r="JW20" s="82"/>
      <c r="JX20" s="82"/>
      <c r="JY20" s="82"/>
      <c r="JZ20" s="82"/>
      <c r="KA20" s="82"/>
      <c r="KB20" s="82"/>
      <c r="KC20" s="82"/>
      <c r="KD20" s="82"/>
      <c r="KE20" s="82"/>
      <c r="KF20" s="82"/>
      <c r="KG20" s="82"/>
      <c r="KH20" s="82"/>
      <c r="KI20" s="82"/>
      <c r="KJ20" s="82"/>
      <c r="KK20" s="82"/>
      <c r="KL20" s="82"/>
      <c r="KM20" s="82"/>
      <c r="KN20" s="82"/>
      <c r="KO20" s="82"/>
      <c r="KP20" s="82"/>
      <c r="KQ20" s="82"/>
      <c r="KR20" s="82"/>
      <c r="KS20" s="82"/>
      <c r="KT20" s="82"/>
      <c r="KU20" s="82"/>
      <c r="KV20" s="82"/>
      <c r="KW20" s="82"/>
      <c r="KX20" s="82"/>
      <c r="KY20" s="82"/>
      <c r="KZ20" s="82"/>
      <c r="LA20" s="82"/>
      <c r="LB20" s="82"/>
      <c r="LC20" s="82"/>
      <c r="LD20" s="82"/>
      <c r="LE20" s="82"/>
      <c r="LF20" s="82"/>
      <c r="LG20" s="82"/>
      <c r="LH20" s="82"/>
      <c r="LI20" s="82"/>
      <c r="LJ20" s="82"/>
      <c r="LK20" s="82"/>
      <c r="LL20" s="82"/>
      <c r="LM20" s="82"/>
      <c r="LN20" s="82"/>
      <c r="LO20" s="82"/>
      <c r="LP20" s="82"/>
      <c r="LQ20" s="82"/>
      <c r="LR20" s="82"/>
      <c r="LS20" s="82"/>
      <c r="LT20" s="82"/>
      <c r="LU20" s="82"/>
      <c r="LV20" s="82"/>
      <c r="LW20" s="82"/>
      <c r="LX20" s="82"/>
      <c r="LY20" s="82"/>
      <c r="LZ20" s="82"/>
      <c r="MA20" s="82"/>
      <c r="MB20" s="82"/>
      <c r="MC20" s="82"/>
      <c r="MD20" s="82"/>
      <c r="ME20" s="82"/>
      <c r="MF20" s="82"/>
      <c r="MG20" s="82"/>
      <c r="MH20" s="82"/>
      <c r="MI20" s="82"/>
      <c r="MJ20" s="82"/>
      <c r="MK20" s="82"/>
      <c r="ML20" s="82"/>
      <c r="MM20" s="82"/>
      <c r="MN20" s="82"/>
      <c r="MO20" s="82"/>
      <c r="MP20" s="82"/>
      <c r="MQ20" s="82"/>
      <c r="MR20" s="82"/>
      <c r="MS20" s="82"/>
      <c r="MT20" s="82"/>
      <c r="MU20" s="82"/>
      <c r="MV20" s="82"/>
      <c r="MW20" s="82"/>
      <c r="MX20" s="82"/>
      <c r="MY20" s="82"/>
      <c r="MZ20" s="82"/>
      <c r="NA20" s="82"/>
      <c r="NB20" s="82"/>
      <c r="NC20" s="82"/>
      <c r="ND20" s="82"/>
      <c r="NE20" s="82"/>
      <c r="NF20" s="82"/>
      <c r="NG20" s="82"/>
      <c r="NH20" s="82"/>
      <c r="NI20" s="82"/>
      <c r="NJ20" s="82"/>
      <c r="NK20" s="82"/>
      <c r="NL20" s="82"/>
      <c r="NM20" s="82"/>
      <c r="NN20" s="82"/>
      <c r="NO20" s="82"/>
      <c r="NP20" s="82"/>
      <c r="NQ20" s="82"/>
      <c r="NR20" s="82"/>
      <c r="NS20" s="82"/>
      <c r="NT20" s="82"/>
      <c r="NU20" s="82"/>
      <c r="NV20" s="82"/>
      <c r="NW20" s="82"/>
      <c r="NX20" s="82"/>
      <c r="NY20" s="82"/>
      <c r="NZ20" s="82"/>
      <c r="OA20" s="82"/>
      <c r="OB20" s="82"/>
      <c r="OC20" s="82"/>
      <c r="OD20" s="82"/>
      <c r="OE20" s="82"/>
      <c r="OF20" s="82"/>
      <c r="OG20" s="82"/>
      <c r="OH20" s="82"/>
      <c r="OI20" s="82"/>
      <c r="OJ20" s="82"/>
      <c r="OK20" s="82"/>
      <c r="OL20" s="82"/>
      <c r="OM20" s="82"/>
      <c r="ON20" s="82"/>
      <c r="OO20" s="82"/>
      <c r="OP20" s="82"/>
      <c r="OQ20" s="82"/>
      <c r="OR20" s="82"/>
      <c r="OS20" s="82"/>
      <c r="OT20" s="82"/>
      <c r="OU20" s="82"/>
      <c r="OV20" s="82"/>
      <c r="OW20" s="82"/>
      <c r="OX20" s="82"/>
      <c r="OY20" s="82"/>
      <c r="OZ20" s="82"/>
      <c r="PA20" s="82"/>
      <c r="PB20" s="82"/>
      <c r="PC20" s="82"/>
      <c r="PD20" s="82"/>
      <c r="PE20" s="82"/>
      <c r="PF20" s="82"/>
      <c r="PG20" s="82"/>
      <c r="PH20" s="82"/>
      <c r="PI20" s="82"/>
      <c r="PJ20" s="82"/>
      <c r="PK20" s="82"/>
      <c r="PL20" s="82"/>
      <c r="PM20" s="82"/>
      <c r="PN20" s="82"/>
      <c r="PO20" s="82"/>
      <c r="PP20" s="82"/>
      <c r="PQ20" s="82"/>
      <c r="PR20" s="82"/>
      <c r="PS20" s="82"/>
      <c r="PT20" s="82"/>
      <c r="PU20" s="82"/>
      <c r="PV20" s="82"/>
      <c r="PW20" s="82"/>
      <c r="PX20" s="82"/>
      <c r="PY20" s="82"/>
      <c r="PZ20" s="82"/>
      <c r="QA20" s="82"/>
      <c r="QB20" s="82"/>
      <c r="QC20" s="82"/>
      <c r="QD20" s="82"/>
      <c r="QE20" s="82"/>
      <c r="QF20" s="82"/>
      <c r="QG20" s="82"/>
      <c r="QH20" s="82"/>
      <c r="QI20" s="82"/>
      <c r="QJ20" s="82"/>
      <c r="QK20" s="82"/>
      <c r="QL20" s="82"/>
      <c r="QM20" s="82"/>
      <c r="QN20" s="82"/>
      <c r="QO20" s="82"/>
      <c r="QP20" s="82"/>
      <c r="QQ20" s="82"/>
      <c r="QR20" s="82"/>
      <c r="QS20" s="82"/>
      <c r="QT20" s="82"/>
      <c r="QU20" s="82"/>
      <c r="QV20" s="82"/>
      <c r="QW20" s="82"/>
      <c r="QX20" s="82"/>
      <c r="QY20" s="82"/>
      <c r="QZ20" s="82"/>
      <c r="RA20" s="82"/>
      <c r="RB20" s="82"/>
      <c r="RC20" s="82"/>
      <c r="RD20" s="82"/>
      <c r="RE20" s="82"/>
      <c r="RF20" s="82"/>
      <c r="RG20" s="82"/>
      <c r="RH20" s="82"/>
      <c r="RI20" s="82"/>
      <c r="RJ20" s="82"/>
      <c r="RK20" s="82"/>
      <c r="RL20" s="82"/>
      <c r="RM20" s="82"/>
      <c r="RN20" s="82"/>
      <c r="RO20" s="82"/>
      <c r="RP20" s="82"/>
      <c r="RQ20" s="82"/>
      <c r="RR20" s="82"/>
      <c r="RS20" s="82"/>
      <c r="RT20" s="82"/>
      <c r="RU20" s="82"/>
      <c r="RV20" s="82"/>
      <c r="RW20" s="82"/>
      <c r="RX20" s="82"/>
      <c r="RY20" s="82"/>
      <c r="RZ20" s="82"/>
      <c r="SA20" s="82"/>
      <c r="SB20" s="82"/>
      <c r="SC20" s="82"/>
      <c r="SD20" s="82"/>
      <c r="SE20" s="82"/>
      <c r="SF20" s="82"/>
      <c r="SG20" s="82"/>
      <c r="SH20" s="82"/>
      <c r="SI20" s="82"/>
      <c r="SJ20" s="82"/>
      <c r="SK20" s="82"/>
      <c r="SL20" s="82"/>
      <c r="SM20" s="82"/>
      <c r="SN20" s="82"/>
      <c r="SO20" s="82"/>
      <c r="SP20" s="82"/>
      <c r="SQ20" s="82"/>
      <c r="SR20" s="82"/>
      <c r="SS20" s="82"/>
      <c r="ST20" s="82"/>
      <c r="SU20" s="82"/>
      <c r="SV20" s="82"/>
      <c r="SW20" s="82"/>
      <c r="SX20" s="82"/>
      <c r="SY20" s="82"/>
      <c r="SZ20" s="82"/>
      <c r="TA20" s="82"/>
      <c r="TB20" s="82"/>
      <c r="TC20" s="82"/>
      <c r="TD20" s="82"/>
      <c r="TE20" s="82"/>
      <c r="TF20" s="82"/>
      <c r="TG20" s="82"/>
      <c r="TH20" s="82"/>
      <c r="TI20" s="82"/>
      <c r="TJ20" s="82"/>
      <c r="TK20" s="82"/>
      <c r="TL20" s="82"/>
      <c r="TM20" s="82"/>
      <c r="TN20" s="82"/>
      <c r="TO20" s="82"/>
      <c r="TP20" s="82"/>
      <c r="TQ20" s="82"/>
      <c r="TR20" s="82"/>
      <c r="TS20" s="82"/>
      <c r="TT20" s="82"/>
      <c r="TU20" s="82"/>
      <c r="TV20" s="82"/>
      <c r="TW20" s="82"/>
      <c r="TX20" s="82"/>
      <c r="TY20" s="82"/>
      <c r="TZ20" s="82"/>
      <c r="UA20" s="82"/>
      <c r="UB20" s="82"/>
      <c r="UC20" s="82"/>
      <c r="UD20" s="82"/>
      <c r="UE20" s="82"/>
      <c r="UF20" s="82"/>
      <c r="UG20" s="82"/>
      <c r="UH20" s="82"/>
      <c r="UI20" s="82"/>
      <c r="UJ20" s="82"/>
      <c r="UK20" s="82"/>
      <c r="UL20" s="82"/>
      <c r="UM20" s="82"/>
      <c r="UN20" s="82"/>
      <c r="UO20" s="82"/>
      <c r="UP20" s="82"/>
      <c r="UQ20" s="82"/>
      <c r="UR20" s="82"/>
      <c r="US20" s="82"/>
      <c r="UT20" s="82"/>
      <c r="UU20" s="82"/>
      <c r="UV20" s="82"/>
      <c r="UW20" s="82"/>
      <c r="UX20" s="82"/>
      <c r="UY20" s="82"/>
      <c r="UZ20" s="82"/>
      <c r="VA20" s="82"/>
      <c r="VB20" s="82"/>
      <c r="VC20" s="82"/>
      <c r="VD20" s="82"/>
      <c r="VE20" s="82"/>
      <c r="VF20" s="82"/>
      <c r="VG20" s="82"/>
      <c r="VH20" s="82"/>
      <c r="VI20" s="82"/>
      <c r="VJ20" s="82"/>
      <c r="VK20" s="82"/>
      <c r="VL20" s="82"/>
      <c r="VM20" s="82"/>
      <c r="VN20" s="82"/>
      <c r="VO20" s="82"/>
      <c r="VP20" s="82"/>
      <c r="VQ20" s="82"/>
      <c r="VR20" s="82"/>
      <c r="VS20" s="82"/>
      <c r="VT20" s="82"/>
      <c r="VU20" s="82"/>
      <c r="VV20" s="82"/>
      <c r="VW20" s="82"/>
      <c r="VX20" s="82"/>
      <c r="VY20" s="82"/>
      <c r="VZ20" s="82"/>
      <c r="WA20" s="82"/>
      <c r="WB20" s="82"/>
      <c r="WC20" s="82"/>
      <c r="WD20" s="82"/>
      <c r="WE20" s="82"/>
      <c r="WF20" s="82"/>
      <c r="WG20" s="82"/>
      <c r="WH20" s="82"/>
      <c r="WI20" s="82"/>
      <c r="WJ20" s="82"/>
      <c r="WK20" s="82"/>
      <c r="WL20" s="82"/>
      <c r="WM20" s="82"/>
      <c r="WN20" s="82"/>
      <c r="WO20" s="82"/>
      <c r="WP20" s="82"/>
      <c r="WQ20" s="82"/>
      <c r="WR20" s="82"/>
      <c r="WS20" s="82"/>
      <c r="WT20" s="82"/>
      <c r="WU20" s="82"/>
      <c r="WV20" s="82"/>
      <c r="WW20" s="82"/>
      <c r="WX20" s="82"/>
      <c r="WY20" s="82"/>
      <c r="WZ20" s="82"/>
      <c r="XA20" s="82"/>
      <c r="XB20" s="82"/>
      <c r="XC20" s="82"/>
      <c r="XD20" s="82"/>
      <c r="XE20" s="82"/>
      <c r="XF20" s="82"/>
      <c r="XG20" s="82"/>
      <c r="XH20" s="82"/>
      <c r="XI20" s="82"/>
      <c r="XJ20" s="82"/>
      <c r="XK20" s="82"/>
      <c r="XL20" s="82"/>
      <c r="XM20" s="82"/>
      <c r="XN20" s="82"/>
      <c r="XO20" s="82"/>
      <c r="XP20" s="82"/>
      <c r="XQ20" s="82"/>
      <c r="XR20" s="82"/>
      <c r="XS20" s="82"/>
      <c r="XT20" s="82"/>
      <c r="XU20" s="82"/>
      <c r="XV20" s="82"/>
      <c r="XW20" s="82"/>
      <c r="XX20" s="82"/>
      <c r="XY20" s="82"/>
      <c r="XZ20" s="82"/>
      <c r="YA20" s="82"/>
      <c r="YB20" s="82"/>
      <c r="YC20" s="82"/>
      <c r="YD20" s="82"/>
      <c r="YE20" s="82"/>
      <c r="YF20" s="82"/>
      <c r="YG20" s="82"/>
      <c r="YH20" s="82"/>
      <c r="YI20" s="82"/>
      <c r="YJ20" s="82"/>
      <c r="YK20" s="82"/>
      <c r="YL20" s="82"/>
      <c r="YM20" s="82"/>
      <c r="YN20" s="82"/>
      <c r="YO20" s="82"/>
      <c r="YP20" s="82"/>
      <c r="YQ20" s="82"/>
      <c r="YR20" s="82"/>
      <c r="YS20" s="82"/>
      <c r="YT20" s="82"/>
      <c r="YU20" s="82"/>
      <c r="YV20" s="82"/>
      <c r="YW20" s="82"/>
      <c r="YX20" s="82"/>
      <c r="YY20" s="82"/>
      <c r="YZ20" s="82"/>
      <c r="ZA20" s="82"/>
      <c r="ZB20" s="82"/>
      <c r="ZC20" s="82"/>
      <c r="ZD20" s="82"/>
      <c r="ZE20" s="82"/>
      <c r="ZF20" s="82"/>
      <c r="ZG20" s="82"/>
      <c r="ZH20" s="82"/>
      <c r="ZI20" s="82"/>
      <c r="ZJ20" s="82"/>
      <c r="ZK20" s="82"/>
      <c r="ZL20" s="82"/>
      <c r="ZM20" s="82"/>
      <c r="ZN20" s="82"/>
      <c r="ZO20" s="82"/>
      <c r="ZP20" s="82"/>
      <c r="ZQ20" s="82"/>
      <c r="ZR20" s="82"/>
      <c r="ZS20" s="82"/>
      <c r="ZT20" s="82"/>
      <c r="ZU20" s="82"/>
      <c r="ZV20" s="82"/>
      <c r="ZW20" s="82"/>
      <c r="ZX20" s="82"/>
      <c r="ZY20" s="82"/>
      <c r="ZZ20" s="82"/>
      <c r="AAA20" s="82"/>
      <c r="AAB20" s="82"/>
      <c r="AAC20" s="82"/>
      <c r="AAD20" s="82"/>
      <c r="AAE20" s="82"/>
      <c r="AAF20" s="82"/>
      <c r="AAG20" s="82"/>
      <c r="AAH20" s="82"/>
      <c r="AAI20" s="82"/>
      <c r="AAJ20" s="82"/>
      <c r="AAK20" s="82"/>
      <c r="AAL20" s="82"/>
      <c r="AAM20" s="82"/>
      <c r="AAN20" s="82"/>
      <c r="AAO20" s="82"/>
      <c r="AAP20" s="82"/>
      <c r="AAQ20" s="82"/>
      <c r="AAR20" s="82"/>
      <c r="AAS20" s="82"/>
      <c r="AAT20" s="82"/>
      <c r="AAU20" s="82"/>
      <c r="AAV20" s="82"/>
      <c r="AAW20" s="82"/>
      <c r="AAX20" s="82"/>
      <c r="AAY20" s="82"/>
      <c r="AAZ20" s="82"/>
      <c r="ABA20" s="82"/>
      <c r="ABB20" s="82"/>
      <c r="ABC20" s="82"/>
      <c r="ABD20" s="82"/>
      <c r="ABE20" s="82"/>
      <c r="ABF20" s="82"/>
      <c r="ABG20" s="82"/>
      <c r="ABH20" s="82"/>
      <c r="ABI20" s="82"/>
      <c r="ABJ20" s="82"/>
      <c r="ABK20" s="82"/>
      <c r="ABL20" s="82"/>
      <c r="ABM20" s="82"/>
      <c r="ABN20" s="82"/>
      <c r="ABO20" s="82"/>
      <c r="ABP20" s="82"/>
      <c r="ABQ20" s="82"/>
      <c r="ABR20" s="82"/>
      <c r="ABS20" s="82"/>
      <c r="ABT20" s="82"/>
      <c r="ABU20" s="82"/>
      <c r="ABV20" s="82"/>
      <c r="ABW20" s="82"/>
      <c r="ABX20" s="82"/>
      <c r="ABY20" s="82"/>
      <c r="ABZ20" s="82"/>
      <c r="ACA20" s="82"/>
      <c r="ACB20" s="82"/>
      <c r="ACC20" s="82"/>
      <c r="ACD20" s="82"/>
      <c r="ACE20" s="82"/>
      <c r="ACF20" s="82"/>
      <c r="ACG20" s="82"/>
      <c r="ACH20" s="82"/>
      <c r="ACI20" s="82"/>
      <c r="ACJ20" s="82"/>
      <c r="ACK20" s="82"/>
      <c r="ACL20" s="82"/>
      <c r="ACM20" s="82"/>
      <c r="ACN20" s="82"/>
      <c r="ACO20" s="82"/>
      <c r="ACP20" s="82"/>
      <c r="ACQ20" s="82"/>
      <c r="ACR20" s="82"/>
      <c r="ACS20" s="82"/>
      <c r="ACT20" s="82"/>
      <c r="ACU20" s="82"/>
      <c r="ACV20" s="82"/>
      <c r="ACW20" s="82"/>
      <c r="ACX20" s="82"/>
      <c r="ACY20" s="82"/>
      <c r="ACZ20" s="82"/>
      <c r="ADA20" s="82"/>
      <c r="ADB20" s="82"/>
      <c r="ADC20" s="82"/>
      <c r="ADD20" s="82"/>
      <c r="ADE20" s="82"/>
      <c r="ADF20" s="82"/>
      <c r="ADG20" s="82"/>
      <c r="ADH20" s="82"/>
      <c r="ADI20" s="82"/>
      <c r="ADJ20" s="82"/>
      <c r="ADK20" s="82"/>
      <c r="ADL20" s="82"/>
      <c r="ADM20" s="82"/>
      <c r="ADN20" s="82"/>
      <c r="ADO20" s="82"/>
      <c r="ADP20" s="82"/>
      <c r="ADQ20" s="82"/>
      <c r="ADR20" s="82"/>
      <c r="ADS20" s="82"/>
      <c r="ADT20" s="82"/>
      <c r="ADU20" s="82"/>
      <c r="ADV20" s="82"/>
      <c r="ADW20" s="82"/>
      <c r="ADX20" s="82"/>
      <c r="ADY20" s="82"/>
      <c r="ADZ20" s="82"/>
      <c r="AEA20" s="82"/>
      <c r="AEB20" s="82"/>
      <c r="AEC20" s="82"/>
      <c r="AED20" s="82"/>
      <c r="AEE20" s="82"/>
      <c r="AEF20" s="82"/>
      <c r="AEG20" s="82"/>
      <c r="AEH20" s="82"/>
      <c r="AEI20" s="82"/>
      <c r="AEJ20" s="82"/>
      <c r="AEK20" s="82"/>
      <c r="AEL20" s="82"/>
      <c r="AEM20" s="82"/>
      <c r="AEN20" s="82"/>
      <c r="AEO20" s="82"/>
      <c r="AEP20" s="82"/>
      <c r="AEQ20" s="82"/>
      <c r="AER20" s="82"/>
      <c r="AES20" s="82"/>
      <c r="AET20" s="82"/>
      <c r="AEU20" s="82"/>
      <c r="AEV20" s="82"/>
      <c r="AEW20" s="82"/>
      <c r="AEX20" s="82"/>
      <c r="AEY20" s="82"/>
      <c r="AEZ20" s="82"/>
      <c r="AFA20" s="82"/>
      <c r="AFB20" s="82"/>
      <c r="AFC20" s="82"/>
      <c r="AFD20" s="82"/>
      <c r="AFE20" s="82"/>
      <c r="AFF20" s="82"/>
      <c r="AFG20" s="82"/>
      <c r="AFH20" s="82"/>
      <c r="AFI20" s="82"/>
      <c r="AFJ20" s="82"/>
      <c r="AFK20" s="82"/>
      <c r="AFL20" s="82"/>
      <c r="AFM20" s="82"/>
      <c r="AFN20" s="82"/>
      <c r="AFO20" s="82"/>
      <c r="AFP20" s="82"/>
      <c r="AFQ20" s="82"/>
      <c r="AFR20" s="82"/>
      <c r="AFS20" s="82"/>
      <c r="AFT20" s="82"/>
      <c r="AFU20" s="82"/>
      <c r="AFV20" s="82"/>
      <c r="AFW20" s="82"/>
      <c r="AFX20" s="82"/>
      <c r="AFY20" s="82"/>
      <c r="AFZ20" s="82"/>
      <c r="AGA20" s="82"/>
      <c r="AGB20" s="82"/>
      <c r="AGC20" s="82"/>
      <c r="AGD20" s="82"/>
      <c r="AGE20" s="82"/>
      <c r="AGF20" s="82"/>
      <c r="AGG20" s="82"/>
      <c r="AGH20" s="82"/>
      <c r="AGI20" s="82"/>
      <c r="AGJ20" s="82"/>
      <c r="AGK20" s="82"/>
      <c r="AGL20" s="82"/>
      <c r="AGM20" s="82"/>
      <c r="AGN20" s="82"/>
      <c r="AGO20" s="82"/>
      <c r="AGP20" s="82"/>
      <c r="AGQ20" s="82"/>
      <c r="AGR20" s="82"/>
      <c r="AGS20" s="82"/>
      <c r="AGT20" s="82"/>
      <c r="AGU20" s="82"/>
      <c r="AGV20" s="82"/>
      <c r="AGW20" s="82"/>
      <c r="AGX20" s="82"/>
      <c r="AGY20" s="82"/>
      <c r="AGZ20" s="82"/>
      <c r="AHA20" s="82"/>
      <c r="AHB20" s="82"/>
      <c r="AHC20" s="82"/>
      <c r="AHD20" s="82"/>
      <c r="AHE20" s="82"/>
      <c r="AHF20" s="82"/>
      <c r="AHG20" s="82"/>
      <c r="AHH20" s="82"/>
      <c r="AHI20" s="82"/>
      <c r="AHJ20" s="82"/>
      <c r="AHK20" s="82"/>
      <c r="AHL20" s="82"/>
      <c r="AHM20" s="82"/>
      <c r="AHN20" s="82"/>
      <c r="AHO20" s="82"/>
      <c r="AHP20" s="82"/>
      <c r="AHQ20" s="82"/>
      <c r="AHR20" s="82"/>
      <c r="AHS20" s="82"/>
      <c r="AHT20" s="82"/>
      <c r="AHU20" s="82"/>
      <c r="AHV20" s="82"/>
      <c r="AHW20" s="82"/>
      <c r="AHX20" s="82"/>
      <c r="AHY20" s="82"/>
      <c r="AHZ20" s="82"/>
      <c r="AIA20" s="82"/>
      <c r="AIB20" s="82"/>
      <c r="AIC20" s="82"/>
      <c r="AID20" s="82"/>
      <c r="AIE20" s="82"/>
      <c r="AIF20" s="82"/>
      <c r="AIG20" s="82"/>
      <c r="AIH20" s="82"/>
      <c r="AII20" s="82"/>
      <c r="AIJ20" s="82"/>
      <c r="AIK20" s="82"/>
      <c r="AIL20" s="82"/>
      <c r="AIM20" s="82"/>
      <c r="AIN20" s="82"/>
      <c r="AIO20" s="82"/>
      <c r="AIP20" s="82"/>
      <c r="AIQ20" s="82"/>
      <c r="AIR20" s="82"/>
      <c r="AIS20" s="82"/>
      <c r="AIT20" s="82"/>
      <c r="AIU20" s="82"/>
      <c r="AIV20" s="82"/>
      <c r="AIW20" s="82"/>
      <c r="AIX20" s="82"/>
      <c r="AIY20" s="82"/>
      <c r="AIZ20" s="82"/>
      <c r="AJA20" s="82"/>
      <c r="AJB20" s="82"/>
      <c r="AJC20" s="82"/>
      <c r="AJD20" s="82"/>
      <c r="AJE20" s="82"/>
      <c r="AJF20" s="82"/>
      <c r="AJG20" s="82"/>
      <c r="AJH20" s="82"/>
      <c r="AJI20" s="82"/>
      <c r="AJJ20" s="82"/>
      <c r="AJK20" s="82"/>
      <c r="AJL20" s="82"/>
      <c r="AJM20" s="82"/>
      <c r="AJN20" s="82"/>
      <c r="AJO20" s="82"/>
      <c r="AJP20" s="82"/>
      <c r="AJQ20" s="82"/>
      <c r="AJR20" s="82"/>
      <c r="AJS20" s="82"/>
      <c r="AJT20" s="82"/>
      <c r="AJU20" s="82"/>
      <c r="AJV20" s="82"/>
      <c r="AJW20" s="82"/>
      <c r="AJX20" s="82"/>
      <c r="AJY20" s="82"/>
      <c r="AJZ20" s="82"/>
      <c r="AKA20" s="82"/>
      <c r="AKB20" s="82"/>
      <c r="AKC20" s="82"/>
      <c r="AKD20" s="82"/>
      <c r="AKE20" s="82"/>
      <c r="AKF20" s="82"/>
      <c r="AKG20" s="82"/>
      <c r="AKH20" s="82"/>
      <c r="AKI20" s="82"/>
      <c r="AKJ20" s="82"/>
      <c r="AKK20" s="82"/>
      <c r="AKL20" s="82"/>
      <c r="AKM20" s="82"/>
      <c r="AKN20" s="82"/>
      <c r="AKO20" s="82"/>
      <c r="AKP20" s="82"/>
      <c r="AKQ20" s="82"/>
      <c r="AKR20" s="82"/>
      <c r="AKS20" s="82"/>
      <c r="AKT20" s="82"/>
      <c r="AKU20" s="82"/>
      <c r="AKV20" s="82"/>
      <c r="AKW20" s="82"/>
      <c r="AKX20" s="82"/>
      <c r="AKY20" s="82"/>
      <c r="AKZ20" s="82"/>
      <c r="ALA20" s="82"/>
      <c r="ALB20" s="82"/>
      <c r="ALC20" s="82"/>
      <c r="ALD20" s="82"/>
      <c r="ALE20" s="82"/>
      <c r="ALF20" s="82"/>
      <c r="ALG20" s="82"/>
      <c r="ALH20" s="82"/>
      <c r="ALI20" s="82"/>
      <c r="ALJ20" s="82"/>
      <c r="ALK20" s="82"/>
      <c r="ALL20" s="82"/>
      <c r="ALM20" s="82"/>
      <c r="ALN20" s="82"/>
      <c r="ALO20" s="82"/>
      <c r="ALP20" s="82"/>
      <c r="ALQ20" s="82"/>
      <c r="ALR20" s="82"/>
      <c r="ALS20" s="82"/>
      <c r="ALT20" s="82"/>
      <c r="ALU20" s="82"/>
      <c r="ALV20" s="82"/>
      <c r="ALW20" s="82"/>
      <c r="ALX20" s="82"/>
      <c r="ALY20" s="82"/>
      <c r="ALZ20" s="82"/>
      <c r="AMA20" s="82"/>
      <c r="AMB20" s="82"/>
      <c r="AMC20" s="82"/>
      <c r="AMD20" s="82"/>
      <c r="AME20" s="82"/>
      <c r="AMF20" s="82"/>
      <c r="AMG20" s="82"/>
      <c r="AMH20" s="82"/>
      <c r="AMI20" s="82"/>
      <c r="AMJ20" s="82"/>
      <c r="AMK20" s="82"/>
    </row>
    <row r="21" spans="1:1025" ht="83.25" customHeight="1" x14ac:dyDescent="0.25">
      <c r="A21" s="16" t="s">
        <v>23</v>
      </c>
      <c r="B21" s="16" t="s">
        <v>24</v>
      </c>
      <c r="C21" s="16" t="s">
        <v>25</v>
      </c>
      <c r="D21" s="24" t="s">
        <v>26</v>
      </c>
      <c r="E21" s="24" t="s">
        <v>146</v>
      </c>
      <c r="F21" s="96" t="s">
        <v>147</v>
      </c>
      <c r="G21" s="21">
        <f t="shared" si="1"/>
        <v>18000</v>
      </c>
      <c r="H21" s="26">
        <v>18000</v>
      </c>
      <c r="I21" s="25">
        <v>0</v>
      </c>
      <c r="J21" s="26">
        <v>0</v>
      </c>
      <c r="K21" s="17"/>
    </row>
    <row r="22" spans="1:1025" s="44" customFormat="1" ht="27.75" customHeight="1" x14ac:dyDescent="0.25">
      <c r="A22" s="118" t="s">
        <v>75</v>
      </c>
      <c r="B22" s="118" t="s">
        <v>11</v>
      </c>
      <c r="C22" s="118" t="s">
        <v>12</v>
      </c>
      <c r="D22" s="118" t="s">
        <v>79</v>
      </c>
      <c r="E22" s="118" t="s">
        <v>80</v>
      </c>
      <c r="F22" s="118" t="s">
        <v>81</v>
      </c>
      <c r="G22" s="118" t="s">
        <v>1</v>
      </c>
      <c r="H22" s="118" t="s">
        <v>10</v>
      </c>
      <c r="I22" s="118" t="s">
        <v>2</v>
      </c>
      <c r="J22" s="118"/>
      <c r="K22" s="1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  <c r="AMK22" s="2"/>
    </row>
    <row r="23" spans="1:1025" s="44" customFormat="1" ht="128.25" customHeight="1" x14ac:dyDescent="0.25">
      <c r="A23" s="118"/>
      <c r="B23" s="118"/>
      <c r="C23" s="118"/>
      <c r="D23" s="118"/>
      <c r="E23" s="118"/>
      <c r="F23" s="118"/>
      <c r="G23" s="118"/>
      <c r="H23" s="118"/>
      <c r="I23" s="18" t="s">
        <v>3</v>
      </c>
      <c r="J23" s="78" t="s">
        <v>13</v>
      </c>
      <c r="K23" s="1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</row>
    <row r="24" spans="1:1025" s="44" customFormat="1" x14ac:dyDescent="0.25">
      <c r="A24" s="78" t="s">
        <v>4</v>
      </c>
      <c r="B24" s="78" t="s">
        <v>5</v>
      </c>
      <c r="C24" s="78" t="s">
        <v>6</v>
      </c>
      <c r="D24" s="78" t="s">
        <v>7</v>
      </c>
      <c r="E24" s="78" t="s">
        <v>8</v>
      </c>
      <c r="F24" s="78" t="s">
        <v>9</v>
      </c>
      <c r="G24" s="78" t="s">
        <v>82</v>
      </c>
      <c r="H24" s="78" t="s">
        <v>83</v>
      </c>
      <c r="I24" s="18" t="s">
        <v>84</v>
      </c>
      <c r="J24" s="19" t="s">
        <v>85</v>
      </c>
      <c r="K24" s="1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  <c r="AMK24" s="2"/>
    </row>
    <row r="25" spans="1:1025" ht="89.25" customHeight="1" x14ac:dyDescent="0.25">
      <c r="A25" s="16" t="s">
        <v>27</v>
      </c>
      <c r="B25" s="16" t="s">
        <v>28</v>
      </c>
      <c r="C25" s="16" t="s">
        <v>25</v>
      </c>
      <c r="D25" s="24" t="s">
        <v>29</v>
      </c>
      <c r="E25" s="24" t="str">
        <f>E21</f>
        <v>Комплекснаї програма «Турбота» Білозірської територіальної громади на 2021-2025 роки (зі змінами)</v>
      </c>
      <c r="F25" s="96" t="str">
        <f>F21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5" s="21">
        <f t="shared" si="1"/>
        <v>210000</v>
      </c>
      <c r="H25" s="26">
        <f>200000+10000</f>
        <v>210000</v>
      </c>
      <c r="I25" s="25">
        <v>0</v>
      </c>
      <c r="J25" s="26">
        <v>0</v>
      </c>
      <c r="K25" s="17"/>
    </row>
    <row r="26" spans="1:1025" ht="76.5" customHeight="1" x14ac:dyDescent="0.25">
      <c r="A26" s="16" t="s">
        <v>30</v>
      </c>
      <c r="B26" s="16" t="s">
        <v>31</v>
      </c>
      <c r="C26" s="16" t="s">
        <v>25</v>
      </c>
      <c r="D26" s="24" t="s">
        <v>32</v>
      </c>
      <c r="E26" s="24" t="str">
        <f>E25</f>
        <v>Комплекснаї програма «Турбота» Білозірської територіальної громади на 2021-2025 роки (зі змінами)</v>
      </c>
      <c r="F26" s="96" t="str">
        <f>F25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6" s="21">
        <f t="shared" si="1"/>
        <v>70400</v>
      </c>
      <c r="H26" s="26">
        <v>70400</v>
      </c>
      <c r="I26" s="25">
        <v>0</v>
      </c>
      <c r="J26" s="26">
        <v>0</v>
      </c>
      <c r="K26" s="17"/>
    </row>
    <row r="27" spans="1:1025" ht="45.75" customHeight="1" x14ac:dyDescent="0.25">
      <c r="A27" s="27" t="s">
        <v>33</v>
      </c>
      <c r="B27" s="16">
        <v>3090</v>
      </c>
      <c r="C27" s="16">
        <v>1070</v>
      </c>
      <c r="D27" s="24" t="s">
        <v>34</v>
      </c>
      <c r="E27" s="24" t="s">
        <v>167</v>
      </c>
      <c r="F27" s="94" t="s">
        <v>168</v>
      </c>
      <c r="G27" s="21">
        <f t="shared" si="1"/>
        <v>220000</v>
      </c>
      <c r="H27" s="26">
        <f>60000+60000+100000</f>
        <v>220000</v>
      </c>
      <c r="I27" s="25">
        <v>0</v>
      </c>
      <c r="J27" s="26">
        <v>0</v>
      </c>
      <c r="K27" s="17"/>
    </row>
    <row r="28" spans="1:1025" s="44" customFormat="1" ht="85.5" customHeight="1" x14ac:dyDescent="0.25">
      <c r="A28" s="27" t="s">
        <v>176</v>
      </c>
      <c r="B28" s="74">
        <v>3140</v>
      </c>
      <c r="C28" s="74">
        <v>1040</v>
      </c>
      <c r="D28" s="24" t="s">
        <v>175</v>
      </c>
      <c r="E28" s="75" t="s">
        <v>177</v>
      </c>
      <c r="F28" s="97" t="s">
        <v>178</v>
      </c>
      <c r="G28" s="76">
        <f t="shared" si="1"/>
        <v>100000</v>
      </c>
      <c r="H28" s="77">
        <v>100000</v>
      </c>
      <c r="I28" s="25">
        <v>0</v>
      </c>
      <c r="J28" s="26">
        <v>0</v>
      </c>
      <c r="K28" s="1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  <c r="AMK28" s="2"/>
    </row>
    <row r="29" spans="1:1025" ht="100.5" customHeight="1" x14ac:dyDescent="0.25">
      <c r="A29" s="16" t="s">
        <v>35</v>
      </c>
      <c r="B29" s="16" t="s">
        <v>36</v>
      </c>
      <c r="C29" s="16">
        <v>1010</v>
      </c>
      <c r="D29" s="24" t="s">
        <v>90</v>
      </c>
      <c r="E29" s="24" t="str">
        <f>E26</f>
        <v>Комплекснаї програма «Турбота» Білозірської територіальної громади на 2021-2025 роки (зі змінами)</v>
      </c>
      <c r="F29" s="94" t="str">
        <f>F26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29" s="21">
        <f>H29+I29</f>
        <v>317300</v>
      </c>
      <c r="H29" s="26">
        <f>500000-2700-100000-80000</f>
        <v>317300</v>
      </c>
      <c r="I29" s="25">
        <v>0</v>
      </c>
      <c r="J29" s="26">
        <v>0</v>
      </c>
      <c r="K29" s="17"/>
    </row>
    <row r="30" spans="1:1025" ht="39" customHeight="1" x14ac:dyDescent="0.25">
      <c r="A30" s="27" t="s">
        <v>37</v>
      </c>
      <c r="B30" s="16">
        <v>3241</v>
      </c>
      <c r="C30" s="16" t="s">
        <v>40</v>
      </c>
      <c r="D30" s="28" t="s">
        <v>38</v>
      </c>
      <c r="E30" s="29" t="s">
        <v>143</v>
      </c>
      <c r="F30" s="98" t="s">
        <v>169</v>
      </c>
      <c r="G30" s="21">
        <f t="shared" si="1"/>
        <v>2602950</v>
      </c>
      <c r="H30" s="30">
        <f>2204950+278000+120000</f>
        <v>2602950</v>
      </c>
      <c r="I30" s="31">
        <v>0</v>
      </c>
      <c r="J30" s="30">
        <v>0</v>
      </c>
      <c r="K30" s="17"/>
    </row>
    <row r="31" spans="1:1025" ht="30.75" customHeight="1" x14ac:dyDescent="0.25">
      <c r="A31" s="16" t="s">
        <v>39</v>
      </c>
      <c r="B31" s="16" t="s">
        <v>91</v>
      </c>
      <c r="C31" s="16" t="s">
        <v>40</v>
      </c>
      <c r="D31" s="24" t="s">
        <v>41</v>
      </c>
      <c r="E31" s="24"/>
      <c r="F31" s="94"/>
      <c r="G31" s="21">
        <f t="shared" si="1"/>
        <v>260000</v>
      </c>
      <c r="H31" s="26">
        <f>H32+H36</f>
        <v>260000</v>
      </c>
      <c r="I31" s="26">
        <f t="shared" ref="I31:J31" si="3">I32</f>
        <v>0</v>
      </c>
      <c r="J31" s="26">
        <f t="shared" si="3"/>
        <v>0</v>
      </c>
      <c r="K31" s="17"/>
    </row>
    <row r="32" spans="1:1025" s="44" customFormat="1" ht="79.5" customHeight="1" x14ac:dyDescent="0.25">
      <c r="A32" s="74"/>
      <c r="B32" s="74"/>
      <c r="C32" s="74"/>
      <c r="D32" s="24"/>
      <c r="E32" s="24" t="str">
        <f>E26</f>
        <v>Комплекснаї програма «Турбота» Білозірської територіальної громади на 2021-2025 роки (зі змінами)</v>
      </c>
      <c r="F32" s="96" t="str">
        <f>F26</f>
        <v xml:space="preserve"> рішення сільської ради від 22.12.2020.№ 4-36/VIII, зміни від 24.02.2021.№8-18/VІІI 30.11.2021.№ 23-7/VІІI, 22.12.2021.№ 25-25/VІІI 22.12.2022.№ 45-13/ VIII,    рішення ВК 08.08.2022 №107
</v>
      </c>
      <c r="G32" s="21">
        <f t="shared" ref="G32:G36" si="4">H32+I32</f>
        <v>130000</v>
      </c>
      <c r="H32" s="26">
        <f>50000+30000+50000</f>
        <v>130000</v>
      </c>
      <c r="I32" s="25">
        <v>0</v>
      </c>
      <c r="J32" s="26">
        <v>0</v>
      </c>
      <c r="K32" s="1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2"/>
      <c r="AMJ32" s="2"/>
      <c r="AMK32" s="2"/>
    </row>
    <row r="33" spans="1:1025" s="44" customFormat="1" ht="27.75" customHeight="1" x14ac:dyDescent="0.25">
      <c r="A33" s="118" t="s">
        <v>75</v>
      </c>
      <c r="B33" s="118" t="s">
        <v>11</v>
      </c>
      <c r="C33" s="118" t="s">
        <v>12</v>
      </c>
      <c r="D33" s="118" t="s">
        <v>79</v>
      </c>
      <c r="E33" s="118" t="s">
        <v>80</v>
      </c>
      <c r="F33" s="118" t="s">
        <v>81</v>
      </c>
      <c r="G33" s="118" t="s">
        <v>1</v>
      </c>
      <c r="H33" s="118" t="s">
        <v>10</v>
      </c>
      <c r="I33" s="118" t="s">
        <v>2</v>
      </c>
      <c r="J33" s="118"/>
      <c r="K33" s="1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  <c r="AMK33" s="2"/>
    </row>
    <row r="34" spans="1:1025" s="44" customFormat="1" ht="128.25" customHeight="1" x14ac:dyDescent="0.25">
      <c r="A34" s="118"/>
      <c r="B34" s="118"/>
      <c r="C34" s="118"/>
      <c r="D34" s="118"/>
      <c r="E34" s="118"/>
      <c r="F34" s="118"/>
      <c r="G34" s="118"/>
      <c r="H34" s="118"/>
      <c r="I34" s="18" t="s">
        <v>3</v>
      </c>
      <c r="J34" s="78" t="s">
        <v>13</v>
      </c>
      <c r="K34" s="1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  <c r="AMK34" s="2"/>
    </row>
    <row r="35" spans="1:1025" s="44" customFormat="1" x14ac:dyDescent="0.25">
      <c r="A35" s="78" t="s">
        <v>4</v>
      </c>
      <c r="B35" s="78" t="s">
        <v>5</v>
      </c>
      <c r="C35" s="78" t="s">
        <v>6</v>
      </c>
      <c r="D35" s="78" t="s">
        <v>7</v>
      </c>
      <c r="E35" s="78" t="s">
        <v>8</v>
      </c>
      <c r="F35" s="78" t="s">
        <v>9</v>
      </c>
      <c r="G35" s="78" t="s">
        <v>82</v>
      </c>
      <c r="H35" s="78" t="s">
        <v>83</v>
      </c>
      <c r="I35" s="18" t="s">
        <v>84</v>
      </c>
      <c r="J35" s="19" t="s">
        <v>85</v>
      </c>
      <c r="K35" s="1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  <c r="AMJ35" s="2"/>
      <c r="AMK35" s="2"/>
    </row>
    <row r="36" spans="1:1025" s="44" customFormat="1" ht="98.25" customHeight="1" x14ac:dyDescent="0.25">
      <c r="A36" s="74"/>
      <c r="B36" s="74"/>
      <c r="C36" s="74"/>
      <c r="D36" s="24"/>
      <c r="E36" s="24" t="str">
        <f>E28</f>
        <v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</v>
      </c>
      <c r="F36" s="94" t="str">
        <f>F28</f>
        <v>Рішення сесія від 24 .04.2023 р.№ 49-2/ VІІІ</v>
      </c>
      <c r="G36" s="21">
        <f t="shared" si="4"/>
        <v>130000</v>
      </c>
      <c r="H36" s="26">
        <v>130000</v>
      </c>
      <c r="I36" s="25">
        <v>0</v>
      </c>
      <c r="J36" s="26">
        <v>0</v>
      </c>
      <c r="K36" s="1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  <c r="AMJ36" s="2"/>
      <c r="AMK36" s="2"/>
    </row>
    <row r="37" spans="1:1025" s="90" customFormat="1" ht="30" customHeight="1" x14ac:dyDescent="0.25">
      <c r="A37" s="3"/>
      <c r="B37" s="3">
        <v>4000</v>
      </c>
      <c r="C37" s="3"/>
      <c r="D37" s="20" t="s">
        <v>185</v>
      </c>
      <c r="E37" s="20"/>
      <c r="F37" s="95"/>
      <c r="G37" s="21">
        <f>G38</f>
        <v>22000</v>
      </c>
      <c r="H37" s="21">
        <f t="shared" ref="H37:J37" si="5">H38</f>
        <v>22000</v>
      </c>
      <c r="I37" s="21">
        <f t="shared" si="5"/>
        <v>0</v>
      </c>
      <c r="J37" s="21">
        <f t="shared" si="5"/>
        <v>0</v>
      </c>
      <c r="K37" s="81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  <c r="HW37" s="82"/>
      <c r="HX37" s="82"/>
      <c r="HY37" s="82"/>
      <c r="HZ37" s="82"/>
      <c r="IA37" s="82"/>
      <c r="IB37" s="82"/>
      <c r="IC37" s="82"/>
      <c r="ID37" s="82"/>
      <c r="IE37" s="82"/>
      <c r="IF37" s="82"/>
      <c r="IG37" s="82"/>
      <c r="IH37" s="82"/>
      <c r="II37" s="82"/>
      <c r="IJ37" s="82"/>
      <c r="IK37" s="82"/>
      <c r="IL37" s="82"/>
      <c r="IM37" s="82"/>
      <c r="IN37" s="82"/>
      <c r="IO37" s="82"/>
      <c r="IP37" s="82"/>
      <c r="IQ37" s="82"/>
      <c r="IR37" s="82"/>
      <c r="IS37" s="82"/>
      <c r="IT37" s="82"/>
      <c r="IU37" s="82"/>
      <c r="IV37" s="82"/>
      <c r="IW37" s="82"/>
      <c r="IX37" s="82"/>
      <c r="IY37" s="82"/>
      <c r="IZ37" s="82"/>
      <c r="JA37" s="82"/>
      <c r="JB37" s="82"/>
      <c r="JC37" s="82"/>
      <c r="JD37" s="82"/>
      <c r="JE37" s="82"/>
      <c r="JF37" s="82"/>
      <c r="JG37" s="82"/>
      <c r="JH37" s="82"/>
      <c r="JI37" s="82"/>
      <c r="JJ37" s="82"/>
      <c r="JK37" s="82"/>
      <c r="JL37" s="82"/>
      <c r="JM37" s="82"/>
      <c r="JN37" s="82"/>
      <c r="JO37" s="82"/>
      <c r="JP37" s="82"/>
      <c r="JQ37" s="82"/>
      <c r="JR37" s="82"/>
      <c r="JS37" s="82"/>
      <c r="JT37" s="82"/>
      <c r="JU37" s="82"/>
      <c r="JV37" s="82"/>
      <c r="JW37" s="82"/>
      <c r="JX37" s="82"/>
      <c r="JY37" s="82"/>
      <c r="JZ37" s="82"/>
      <c r="KA37" s="82"/>
      <c r="KB37" s="82"/>
      <c r="KC37" s="82"/>
      <c r="KD37" s="82"/>
      <c r="KE37" s="82"/>
      <c r="KF37" s="82"/>
      <c r="KG37" s="82"/>
      <c r="KH37" s="82"/>
      <c r="KI37" s="82"/>
      <c r="KJ37" s="82"/>
      <c r="KK37" s="82"/>
      <c r="KL37" s="82"/>
      <c r="KM37" s="82"/>
      <c r="KN37" s="82"/>
      <c r="KO37" s="82"/>
      <c r="KP37" s="82"/>
      <c r="KQ37" s="82"/>
      <c r="KR37" s="82"/>
      <c r="KS37" s="82"/>
      <c r="KT37" s="82"/>
      <c r="KU37" s="82"/>
      <c r="KV37" s="82"/>
      <c r="KW37" s="82"/>
      <c r="KX37" s="82"/>
      <c r="KY37" s="82"/>
      <c r="KZ37" s="82"/>
      <c r="LA37" s="82"/>
      <c r="LB37" s="82"/>
      <c r="LC37" s="82"/>
      <c r="LD37" s="82"/>
      <c r="LE37" s="82"/>
      <c r="LF37" s="82"/>
      <c r="LG37" s="82"/>
      <c r="LH37" s="82"/>
      <c r="LI37" s="82"/>
      <c r="LJ37" s="82"/>
      <c r="LK37" s="82"/>
      <c r="LL37" s="82"/>
      <c r="LM37" s="82"/>
      <c r="LN37" s="82"/>
      <c r="LO37" s="82"/>
      <c r="LP37" s="82"/>
      <c r="LQ37" s="82"/>
      <c r="LR37" s="82"/>
      <c r="LS37" s="82"/>
      <c r="LT37" s="82"/>
      <c r="LU37" s="82"/>
      <c r="LV37" s="82"/>
      <c r="LW37" s="82"/>
      <c r="LX37" s="82"/>
      <c r="LY37" s="82"/>
      <c r="LZ37" s="82"/>
      <c r="MA37" s="82"/>
      <c r="MB37" s="82"/>
      <c r="MC37" s="82"/>
      <c r="MD37" s="82"/>
      <c r="ME37" s="82"/>
      <c r="MF37" s="82"/>
      <c r="MG37" s="82"/>
      <c r="MH37" s="82"/>
      <c r="MI37" s="82"/>
      <c r="MJ37" s="82"/>
      <c r="MK37" s="82"/>
      <c r="ML37" s="82"/>
      <c r="MM37" s="82"/>
      <c r="MN37" s="82"/>
      <c r="MO37" s="82"/>
      <c r="MP37" s="82"/>
      <c r="MQ37" s="82"/>
      <c r="MR37" s="82"/>
      <c r="MS37" s="82"/>
      <c r="MT37" s="82"/>
      <c r="MU37" s="82"/>
      <c r="MV37" s="82"/>
      <c r="MW37" s="82"/>
      <c r="MX37" s="82"/>
      <c r="MY37" s="82"/>
      <c r="MZ37" s="82"/>
      <c r="NA37" s="82"/>
      <c r="NB37" s="82"/>
      <c r="NC37" s="82"/>
      <c r="ND37" s="82"/>
      <c r="NE37" s="82"/>
      <c r="NF37" s="82"/>
      <c r="NG37" s="82"/>
      <c r="NH37" s="82"/>
      <c r="NI37" s="82"/>
      <c r="NJ37" s="82"/>
      <c r="NK37" s="82"/>
      <c r="NL37" s="82"/>
      <c r="NM37" s="82"/>
      <c r="NN37" s="82"/>
      <c r="NO37" s="82"/>
      <c r="NP37" s="82"/>
      <c r="NQ37" s="82"/>
      <c r="NR37" s="82"/>
      <c r="NS37" s="82"/>
      <c r="NT37" s="82"/>
      <c r="NU37" s="82"/>
      <c r="NV37" s="82"/>
      <c r="NW37" s="82"/>
      <c r="NX37" s="82"/>
      <c r="NY37" s="82"/>
      <c r="NZ37" s="82"/>
      <c r="OA37" s="82"/>
      <c r="OB37" s="82"/>
      <c r="OC37" s="82"/>
      <c r="OD37" s="82"/>
      <c r="OE37" s="82"/>
      <c r="OF37" s="82"/>
      <c r="OG37" s="82"/>
      <c r="OH37" s="82"/>
      <c r="OI37" s="82"/>
      <c r="OJ37" s="82"/>
      <c r="OK37" s="82"/>
      <c r="OL37" s="82"/>
      <c r="OM37" s="82"/>
      <c r="ON37" s="82"/>
      <c r="OO37" s="82"/>
      <c r="OP37" s="82"/>
      <c r="OQ37" s="82"/>
      <c r="OR37" s="82"/>
      <c r="OS37" s="82"/>
      <c r="OT37" s="82"/>
      <c r="OU37" s="82"/>
      <c r="OV37" s="82"/>
      <c r="OW37" s="82"/>
      <c r="OX37" s="82"/>
      <c r="OY37" s="82"/>
      <c r="OZ37" s="82"/>
      <c r="PA37" s="82"/>
      <c r="PB37" s="82"/>
      <c r="PC37" s="82"/>
      <c r="PD37" s="82"/>
      <c r="PE37" s="82"/>
      <c r="PF37" s="82"/>
      <c r="PG37" s="82"/>
      <c r="PH37" s="82"/>
      <c r="PI37" s="82"/>
      <c r="PJ37" s="82"/>
      <c r="PK37" s="82"/>
      <c r="PL37" s="82"/>
      <c r="PM37" s="82"/>
      <c r="PN37" s="82"/>
      <c r="PO37" s="82"/>
      <c r="PP37" s="82"/>
      <c r="PQ37" s="82"/>
      <c r="PR37" s="82"/>
      <c r="PS37" s="82"/>
      <c r="PT37" s="82"/>
      <c r="PU37" s="82"/>
      <c r="PV37" s="82"/>
      <c r="PW37" s="82"/>
      <c r="PX37" s="82"/>
      <c r="PY37" s="82"/>
      <c r="PZ37" s="82"/>
      <c r="QA37" s="82"/>
      <c r="QB37" s="82"/>
      <c r="QC37" s="82"/>
      <c r="QD37" s="82"/>
      <c r="QE37" s="82"/>
      <c r="QF37" s="82"/>
      <c r="QG37" s="82"/>
      <c r="QH37" s="82"/>
      <c r="QI37" s="82"/>
      <c r="QJ37" s="82"/>
      <c r="QK37" s="82"/>
      <c r="QL37" s="82"/>
      <c r="QM37" s="82"/>
      <c r="QN37" s="82"/>
      <c r="QO37" s="82"/>
      <c r="QP37" s="82"/>
      <c r="QQ37" s="82"/>
      <c r="QR37" s="82"/>
      <c r="QS37" s="82"/>
      <c r="QT37" s="82"/>
      <c r="QU37" s="82"/>
      <c r="QV37" s="82"/>
      <c r="QW37" s="82"/>
      <c r="QX37" s="82"/>
      <c r="QY37" s="82"/>
      <c r="QZ37" s="82"/>
      <c r="RA37" s="82"/>
      <c r="RB37" s="82"/>
      <c r="RC37" s="82"/>
      <c r="RD37" s="82"/>
      <c r="RE37" s="82"/>
      <c r="RF37" s="82"/>
      <c r="RG37" s="82"/>
      <c r="RH37" s="82"/>
      <c r="RI37" s="82"/>
      <c r="RJ37" s="82"/>
      <c r="RK37" s="82"/>
      <c r="RL37" s="82"/>
      <c r="RM37" s="82"/>
      <c r="RN37" s="82"/>
      <c r="RO37" s="82"/>
      <c r="RP37" s="82"/>
      <c r="RQ37" s="82"/>
      <c r="RR37" s="82"/>
      <c r="RS37" s="82"/>
      <c r="RT37" s="82"/>
      <c r="RU37" s="82"/>
      <c r="RV37" s="82"/>
      <c r="RW37" s="82"/>
      <c r="RX37" s="82"/>
      <c r="RY37" s="82"/>
      <c r="RZ37" s="82"/>
      <c r="SA37" s="82"/>
      <c r="SB37" s="82"/>
      <c r="SC37" s="82"/>
      <c r="SD37" s="82"/>
      <c r="SE37" s="82"/>
      <c r="SF37" s="82"/>
      <c r="SG37" s="82"/>
      <c r="SH37" s="82"/>
      <c r="SI37" s="82"/>
      <c r="SJ37" s="82"/>
      <c r="SK37" s="82"/>
      <c r="SL37" s="82"/>
      <c r="SM37" s="82"/>
      <c r="SN37" s="82"/>
      <c r="SO37" s="82"/>
      <c r="SP37" s="82"/>
      <c r="SQ37" s="82"/>
      <c r="SR37" s="82"/>
      <c r="SS37" s="82"/>
      <c r="ST37" s="82"/>
      <c r="SU37" s="82"/>
      <c r="SV37" s="82"/>
      <c r="SW37" s="82"/>
      <c r="SX37" s="82"/>
      <c r="SY37" s="82"/>
      <c r="SZ37" s="82"/>
      <c r="TA37" s="82"/>
      <c r="TB37" s="82"/>
      <c r="TC37" s="82"/>
      <c r="TD37" s="82"/>
      <c r="TE37" s="82"/>
      <c r="TF37" s="82"/>
      <c r="TG37" s="82"/>
      <c r="TH37" s="82"/>
      <c r="TI37" s="82"/>
      <c r="TJ37" s="82"/>
      <c r="TK37" s="82"/>
      <c r="TL37" s="82"/>
      <c r="TM37" s="82"/>
      <c r="TN37" s="82"/>
      <c r="TO37" s="82"/>
      <c r="TP37" s="82"/>
      <c r="TQ37" s="82"/>
      <c r="TR37" s="82"/>
      <c r="TS37" s="82"/>
      <c r="TT37" s="82"/>
      <c r="TU37" s="82"/>
      <c r="TV37" s="82"/>
      <c r="TW37" s="82"/>
      <c r="TX37" s="82"/>
      <c r="TY37" s="82"/>
      <c r="TZ37" s="82"/>
      <c r="UA37" s="82"/>
      <c r="UB37" s="82"/>
      <c r="UC37" s="82"/>
      <c r="UD37" s="82"/>
      <c r="UE37" s="82"/>
      <c r="UF37" s="82"/>
      <c r="UG37" s="82"/>
      <c r="UH37" s="82"/>
      <c r="UI37" s="82"/>
      <c r="UJ37" s="82"/>
      <c r="UK37" s="82"/>
      <c r="UL37" s="82"/>
      <c r="UM37" s="82"/>
      <c r="UN37" s="82"/>
      <c r="UO37" s="82"/>
      <c r="UP37" s="82"/>
      <c r="UQ37" s="82"/>
      <c r="UR37" s="82"/>
      <c r="US37" s="82"/>
      <c r="UT37" s="82"/>
      <c r="UU37" s="82"/>
      <c r="UV37" s="82"/>
      <c r="UW37" s="82"/>
      <c r="UX37" s="82"/>
      <c r="UY37" s="82"/>
      <c r="UZ37" s="82"/>
      <c r="VA37" s="82"/>
      <c r="VB37" s="82"/>
      <c r="VC37" s="82"/>
      <c r="VD37" s="82"/>
      <c r="VE37" s="82"/>
      <c r="VF37" s="82"/>
      <c r="VG37" s="82"/>
      <c r="VH37" s="82"/>
      <c r="VI37" s="82"/>
      <c r="VJ37" s="82"/>
      <c r="VK37" s="82"/>
      <c r="VL37" s="82"/>
      <c r="VM37" s="82"/>
      <c r="VN37" s="82"/>
      <c r="VO37" s="82"/>
      <c r="VP37" s="82"/>
      <c r="VQ37" s="82"/>
      <c r="VR37" s="82"/>
      <c r="VS37" s="82"/>
      <c r="VT37" s="82"/>
      <c r="VU37" s="82"/>
      <c r="VV37" s="82"/>
      <c r="VW37" s="82"/>
      <c r="VX37" s="82"/>
      <c r="VY37" s="82"/>
      <c r="VZ37" s="82"/>
      <c r="WA37" s="82"/>
      <c r="WB37" s="82"/>
      <c r="WC37" s="82"/>
      <c r="WD37" s="82"/>
      <c r="WE37" s="82"/>
      <c r="WF37" s="82"/>
      <c r="WG37" s="82"/>
      <c r="WH37" s="82"/>
      <c r="WI37" s="82"/>
      <c r="WJ37" s="82"/>
      <c r="WK37" s="82"/>
      <c r="WL37" s="82"/>
      <c r="WM37" s="82"/>
      <c r="WN37" s="82"/>
      <c r="WO37" s="82"/>
      <c r="WP37" s="82"/>
      <c r="WQ37" s="82"/>
      <c r="WR37" s="82"/>
      <c r="WS37" s="82"/>
      <c r="WT37" s="82"/>
      <c r="WU37" s="82"/>
      <c r="WV37" s="82"/>
      <c r="WW37" s="82"/>
      <c r="WX37" s="82"/>
      <c r="WY37" s="82"/>
      <c r="WZ37" s="82"/>
      <c r="XA37" s="82"/>
      <c r="XB37" s="82"/>
      <c r="XC37" s="82"/>
      <c r="XD37" s="82"/>
      <c r="XE37" s="82"/>
      <c r="XF37" s="82"/>
      <c r="XG37" s="82"/>
      <c r="XH37" s="82"/>
      <c r="XI37" s="82"/>
      <c r="XJ37" s="82"/>
      <c r="XK37" s="82"/>
      <c r="XL37" s="82"/>
      <c r="XM37" s="82"/>
      <c r="XN37" s="82"/>
      <c r="XO37" s="82"/>
      <c r="XP37" s="82"/>
      <c r="XQ37" s="82"/>
      <c r="XR37" s="82"/>
      <c r="XS37" s="82"/>
      <c r="XT37" s="82"/>
      <c r="XU37" s="82"/>
      <c r="XV37" s="82"/>
      <c r="XW37" s="82"/>
      <c r="XX37" s="82"/>
      <c r="XY37" s="82"/>
      <c r="XZ37" s="82"/>
      <c r="YA37" s="82"/>
      <c r="YB37" s="82"/>
      <c r="YC37" s="82"/>
      <c r="YD37" s="82"/>
      <c r="YE37" s="82"/>
      <c r="YF37" s="82"/>
      <c r="YG37" s="82"/>
      <c r="YH37" s="82"/>
      <c r="YI37" s="82"/>
      <c r="YJ37" s="82"/>
      <c r="YK37" s="82"/>
      <c r="YL37" s="82"/>
      <c r="YM37" s="82"/>
      <c r="YN37" s="82"/>
      <c r="YO37" s="82"/>
      <c r="YP37" s="82"/>
      <c r="YQ37" s="82"/>
      <c r="YR37" s="82"/>
      <c r="YS37" s="82"/>
      <c r="YT37" s="82"/>
      <c r="YU37" s="82"/>
      <c r="YV37" s="82"/>
      <c r="YW37" s="82"/>
      <c r="YX37" s="82"/>
      <c r="YY37" s="82"/>
      <c r="YZ37" s="82"/>
      <c r="ZA37" s="82"/>
      <c r="ZB37" s="82"/>
      <c r="ZC37" s="82"/>
      <c r="ZD37" s="82"/>
      <c r="ZE37" s="82"/>
      <c r="ZF37" s="82"/>
      <c r="ZG37" s="82"/>
      <c r="ZH37" s="82"/>
      <c r="ZI37" s="82"/>
      <c r="ZJ37" s="82"/>
      <c r="ZK37" s="82"/>
      <c r="ZL37" s="82"/>
      <c r="ZM37" s="82"/>
      <c r="ZN37" s="82"/>
      <c r="ZO37" s="82"/>
      <c r="ZP37" s="82"/>
      <c r="ZQ37" s="82"/>
      <c r="ZR37" s="82"/>
      <c r="ZS37" s="82"/>
      <c r="ZT37" s="82"/>
      <c r="ZU37" s="82"/>
      <c r="ZV37" s="82"/>
      <c r="ZW37" s="82"/>
      <c r="ZX37" s="82"/>
      <c r="ZY37" s="82"/>
      <c r="ZZ37" s="82"/>
      <c r="AAA37" s="82"/>
      <c r="AAB37" s="82"/>
      <c r="AAC37" s="82"/>
      <c r="AAD37" s="82"/>
      <c r="AAE37" s="82"/>
      <c r="AAF37" s="82"/>
      <c r="AAG37" s="82"/>
      <c r="AAH37" s="82"/>
      <c r="AAI37" s="82"/>
      <c r="AAJ37" s="82"/>
      <c r="AAK37" s="82"/>
      <c r="AAL37" s="82"/>
      <c r="AAM37" s="82"/>
      <c r="AAN37" s="82"/>
      <c r="AAO37" s="82"/>
      <c r="AAP37" s="82"/>
      <c r="AAQ37" s="82"/>
      <c r="AAR37" s="82"/>
      <c r="AAS37" s="82"/>
      <c r="AAT37" s="82"/>
      <c r="AAU37" s="82"/>
      <c r="AAV37" s="82"/>
      <c r="AAW37" s="82"/>
      <c r="AAX37" s="82"/>
      <c r="AAY37" s="82"/>
      <c r="AAZ37" s="82"/>
      <c r="ABA37" s="82"/>
      <c r="ABB37" s="82"/>
      <c r="ABC37" s="82"/>
      <c r="ABD37" s="82"/>
      <c r="ABE37" s="82"/>
      <c r="ABF37" s="82"/>
      <c r="ABG37" s="82"/>
      <c r="ABH37" s="82"/>
      <c r="ABI37" s="82"/>
      <c r="ABJ37" s="82"/>
      <c r="ABK37" s="82"/>
      <c r="ABL37" s="82"/>
      <c r="ABM37" s="82"/>
      <c r="ABN37" s="82"/>
      <c r="ABO37" s="82"/>
      <c r="ABP37" s="82"/>
      <c r="ABQ37" s="82"/>
      <c r="ABR37" s="82"/>
      <c r="ABS37" s="82"/>
      <c r="ABT37" s="82"/>
      <c r="ABU37" s="82"/>
      <c r="ABV37" s="82"/>
      <c r="ABW37" s="82"/>
      <c r="ABX37" s="82"/>
      <c r="ABY37" s="82"/>
      <c r="ABZ37" s="82"/>
      <c r="ACA37" s="82"/>
      <c r="ACB37" s="82"/>
      <c r="ACC37" s="82"/>
      <c r="ACD37" s="82"/>
      <c r="ACE37" s="82"/>
      <c r="ACF37" s="82"/>
      <c r="ACG37" s="82"/>
      <c r="ACH37" s="82"/>
      <c r="ACI37" s="82"/>
      <c r="ACJ37" s="82"/>
      <c r="ACK37" s="82"/>
      <c r="ACL37" s="82"/>
      <c r="ACM37" s="82"/>
      <c r="ACN37" s="82"/>
      <c r="ACO37" s="82"/>
      <c r="ACP37" s="82"/>
      <c r="ACQ37" s="82"/>
      <c r="ACR37" s="82"/>
      <c r="ACS37" s="82"/>
      <c r="ACT37" s="82"/>
      <c r="ACU37" s="82"/>
      <c r="ACV37" s="82"/>
      <c r="ACW37" s="82"/>
      <c r="ACX37" s="82"/>
      <c r="ACY37" s="82"/>
      <c r="ACZ37" s="82"/>
      <c r="ADA37" s="82"/>
      <c r="ADB37" s="82"/>
      <c r="ADC37" s="82"/>
      <c r="ADD37" s="82"/>
      <c r="ADE37" s="82"/>
      <c r="ADF37" s="82"/>
      <c r="ADG37" s="82"/>
      <c r="ADH37" s="82"/>
      <c r="ADI37" s="82"/>
      <c r="ADJ37" s="82"/>
      <c r="ADK37" s="82"/>
      <c r="ADL37" s="82"/>
      <c r="ADM37" s="82"/>
      <c r="ADN37" s="82"/>
      <c r="ADO37" s="82"/>
      <c r="ADP37" s="82"/>
      <c r="ADQ37" s="82"/>
      <c r="ADR37" s="82"/>
      <c r="ADS37" s="82"/>
      <c r="ADT37" s="82"/>
      <c r="ADU37" s="82"/>
      <c r="ADV37" s="82"/>
      <c r="ADW37" s="82"/>
      <c r="ADX37" s="82"/>
      <c r="ADY37" s="82"/>
      <c r="ADZ37" s="82"/>
      <c r="AEA37" s="82"/>
      <c r="AEB37" s="82"/>
      <c r="AEC37" s="82"/>
      <c r="AED37" s="82"/>
      <c r="AEE37" s="82"/>
      <c r="AEF37" s="82"/>
      <c r="AEG37" s="82"/>
      <c r="AEH37" s="82"/>
      <c r="AEI37" s="82"/>
      <c r="AEJ37" s="82"/>
      <c r="AEK37" s="82"/>
      <c r="AEL37" s="82"/>
      <c r="AEM37" s="82"/>
      <c r="AEN37" s="82"/>
      <c r="AEO37" s="82"/>
      <c r="AEP37" s="82"/>
      <c r="AEQ37" s="82"/>
      <c r="AER37" s="82"/>
      <c r="AES37" s="82"/>
      <c r="AET37" s="82"/>
      <c r="AEU37" s="82"/>
      <c r="AEV37" s="82"/>
      <c r="AEW37" s="82"/>
      <c r="AEX37" s="82"/>
      <c r="AEY37" s="82"/>
      <c r="AEZ37" s="82"/>
      <c r="AFA37" s="82"/>
      <c r="AFB37" s="82"/>
      <c r="AFC37" s="82"/>
      <c r="AFD37" s="82"/>
      <c r="AFE37" s="82"/>
      <c r="AFF37" s="82"/>
      <c r="AFG37" s="82"/>
      <c r="AFH37" s="82"/>
      <c r="AFI37" s="82"/>
      <c r="AFJ37" s="82"/>
      <c r="AFK37" s="82"/>
      <c r="AFL37" s="82"/>
      <c r="AFM37" s="82"/>
      <c r="AFN37" s="82"/>
      <c r="AFO37" s="82"/>
      <c r="AFP37" s="82"/>
      <c r="AFQ37" s="82"/>
      <c r="AFR37" s="82"/>
      <c r="AFS37" s="82"/>
      <c r="AFT37" s="82"/>
      <c r="AFU37" s="82"/>
      <c r="AFV37" s="82"/>
      <c r="AFW37" s="82"/>
      <c r="AFX37" s="82"/>
      <c r="AFY37" s="82"/>
      <c r="AFZ37" s="82"/>
      <c r="AGA37" s="82"/>
      <c r="AGB37" s="82"/>
      <c r="AGC37" s="82"/>
      <c r="AGD37" s="82"/>
      <c r="AGE37" s="82"/>
      <c r="AGF37" s="82"/>
      <c r="AGG37" s="82"/>
      <c r="AGH37" s="82"/>
      <c r="AGI37" s="82"/>
      <c r="AGJ37" s="82"/>
      <c r="AGK37" s="82"/>
      <c r="AGL37" s="82"/>
      <c r="AGM37" s="82"/>
      <c r="AGN37" s="82"/>
      <c r="AGO37" s="82"/>
      <c r="AGP37" s="82"/>
      <c r="AGQ37" s="82"/>
      <c r="AGR37" s="82"/>
      <c r="AGS37" s="82"/>
      <c r="AGT37" s="82"/>
      <c r="AGU37" s="82"/>
      <c r="AGV37" s="82"/>
      <c r="AGW37" s="82"/>
      <c r="AGX37" s="82"/>
      <c r="AGY37" s="82"/>
      <c r="AGZ37" s="82"/>
      <c r="AHA37" s="82"/>
      <c r="AHB37" s="82"/>
      <c r="AHC37" s="82"/>
      <c r="AHD37" s="82"/>
      <c r="AHE37" s="82"/>
      <c r="AHF37" s="82"/>
      <c r="AHG37" s="82"/>
      <c r="AHH37" s="82"/>
      <c r="AHI37" s="82"/>
      <c r="AHJ37" s="82"/>
      <c r="AHK37" s="82"/>
      <c r="AHL37" s="82"/>
      <c r="AHM37" s="82"/>
      <c r="AHN37" s="82"/>
      <c r="AHO37" s="82"/>
      <c r="AHP37" s="82"/>
      <c r="AHQ37" s="82"/>
      <c r="AHR37" s="82"/>
      <c r="AHS37" s="82"/>
      <c r="AHT37" s="82"/>
      <c r="AHU37" s="82"/>
      <c r="AHV37" s="82"/>
      <c r="AHW37" s="82"/>
      <c r="AHX37" s="82"/>
      <c r="AHY37" s="82"/>
      <c r="AHZ37" s="82"/>
      <c r="AIA37" s="82"/>
      <c r="AIB37" s="82"/>
      <c r="AIC37" s="82"/>
      <c r="AID37" s="82"/>
      <c r="AIE37" s="82"/>
      <c r="AIF37" s="82"/>
      <c r="AIG37" s="82"/>
      <c r="AIH37" s="82"/>
      <c r="AII37" s="82"/>
      <c r="AIJ37" s="82"/>
      <c r="AIK37" s="82"/>
      <c r="AIL37" s="82"/>
      <c r="AIM37" s="82"/>
      <c r="AIN37" s="82"/>
      <c r="AIO37" s="82"/>
      <c r="AIP37" s="82"/>
      <c r="AIQ37" s="82"/>
      <c r="AIR37" s="82"/>
      <c r="AIS37" s="82"/>
      <c r="AIT37" s="82"/>
      <c r="AIU37" s="82"/>
      <c r="AIV37" s="82"/>
      <c r="AIW37" s="82"/>
      <c r="AIX37" s="82"/>
      <c r="AIY37" s="82"/>
      <c r="AIZ37" s="82"/>
      <c r="AJA37" s="82"/>
      <c r="AJB37" s="82"/>
      <c r="AJC37" s="82"/>
      <c r="AJD37" s="82"/>
      <c r="AJE37" s="82"/>
      <c r="AJF37" s="82"/>
      <c r="AJG37" s="82"/>
      <c r="AJH37" s="82"/>
      <c r="AJI37" s="82"/>
      <c r="AJJ37" s="82"/>
      <c r="AJK37" s="82"/>
      <c r="AJL37" s="82"/>
      <c r="AJM37" s="82"/>
      <c r="AJN37" s="82"/>
      <c r="AJO37" s="82"/>
      <c r="AJP37" s="82"/>
      <c r="AJQ37" s="82"/>
      <c r="AJR37" s="82"/>
      <c r="AJS37" s="82"/>
      <c r="AJT37" s="82"/>
      <c r="AJU37" s="82"/>
      <c r="AJV37" s="82"/>
      <c r="AJW37" s="82"/>
      <c r="AJX37" s="82"/>
      <c r="AJY37" s="82"/>
      <c r="AJZ37" s="82"/>
      <c r="AKA37" s="82"/>
      <c r="AKB37" s="82"/>
      <c r="AKC37" s="82"/>
      <c r="AKD37" s="82"/>
      <c r="AKE37" s="82"/>
      <c r="AKF37" s="82"/>
      <c r="AKG37" s="82"/>
      <c r="AKH37" s="82"/>
      <c r="AKI37" s="82"/>
      <c r="AKJ37" s="82"/>
      <c r="AKK37" s="82"/>
      <c r="AKL37" s="82"/>
      <c r="AKM37" s="82"/>
      <c r="AKN37" s="82"/>
      <c r="AKO37" s="82"/>
      <c r="AKP37" s="82"/>
      <c r="AKQ37" s="82"/>
      <c r="AKR37" s="82"/>
      <c r="AKS37" s="82"/>
      <c r="AKT37" s="82"/>
      <c r="AKU37" s="82"/>
      <c r="AKV37" s="82"/>
      <c r="AKW37" s="82"/>
      <c r="AKX37" s="82"/>
      <c r="AKY37" s="82"/>
      <c r="AKZ37" s="82"/>
      <c r="ALA37" s="82"/>
      <c r="ALB37" s="82"/>
      <c r="ALC37" s="82"/>
      <c r="ALD37" s="82"/>
      <c r="ALE37" s="82"/>
      <c r="ALF37" s="82"/>
      <c r="ALG37" s="82"/>
      <c r="ALH37" s="82"/>
      <c r="ALI37" s="82"/>
      <c r="ALJ37" s="82"/>
      <c r="ALK37" s="82"/>
      <c r="ALL37" s="82"/>
      <c r="ALM37" s="82"/>
      <c r="ALN37" s="82"/>
      <c r="ALO37" s="82"/>
      <c r="ALP37" s="82"/>
      <c r="ALQ37" s="82"/>
      <c r="ALR37" s="82"/>
      <c r="ALS37" s="82"/>
      <c r="ALT37" s="82"/>
      <c r="ALU37" s="82"/>
      <c r="ALV37" s="82"/>
      <c r="ALW37" s="82"/>
      <c r="ALX37" s="82"/>
      <c r="ALY37" s="82"/>
      <c r="ALZ37" s="82"/>
      <c r="AMA37" s="82"/>
      <c r="AMB37" s="82"/>
      <c r="AMC37" s="82"/>
      <c r="AMD37" s="82"/>
      <c r="AME37" s="82"/>
      <c r="AMF37" s="82"/>
      <c r="AMG37" s="82"/>
      <c r="AMH37" s="82"/>
      <c r="AMI37" s="82"/>
      <c r="AMJ37" s="82"/>
      <c r="AMK37" s="82"/>
    </row>
    <row r="38" spans="1:1025" ht="67.5" customHeight="1" x14ac:dyDescent="0.25">
      <c r="A38" s="16" t="s">
        <v>42</v>
      </c>
      <c r="B38" s="16" t="s">
        <v>92</v>
      </c>
      <c r="C38" s="16" t="s">
        <v>43</v>
      </c>
      <c r="D38" s="24" t="s">
        <v>44</v>
      </c>
      <c r="E38" s="24" t="s">
        <v>148</v>
      </c>
      <c r="F38" s="94" t="s">
        <v>190</v>
      </c>
      <c r="G38" s="21">
        <f>H38+I38</f>
        <v>22000</v>
      </c>
      <c r="H38" s="26">
        <f>2000+20000</f>
        <v>22000</v>
      </c>
      <c r="I38" s="25">
        <v>0</v>
      </c>
      <c r="J38" s="26">
        <v>0</v>
      </c>
      <c r="K38" s="17"/>
    </row>
    <row r="39" spans="1:1025" s="90" customFormat="1" ht="27" hidden="1" customHeight="1" x14ac:dyDescent="0.25">
      <c r="A39" s="3"/>
      <c r="B39" s="3">
        <v>5000</v>
      </c>
      <c r="C39" s="3"/>
      <c r="D39" s="20" t="s">
        <v>186</v>
      </c>
      <c r="E39" s="20"/>
      <c r="F39" s="95"/>
      <c r="G39" s="21">
        <f>G40</f>
        <v>0</v>
      </c>
      <c r="H39" s="21">
        <f t="shared" ref="H39:J39" si="6">H40</f>
        <v>0</v>
      </c>
      <c r="I39" s="21">
        <f t="shared" si="6"/>
        <v>0</v>
      </c>
      <c r="J39" s="21">
        <f t="shared" si="6"/>
        <v>0</v>
      </c>
      <c r="K39" s="81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  <c r="EO39" s="82"/>
      <c r="EP39" s="82"/>
      <c r="EQ39" s="82"/>
      <c r="ER39" s="82"/>
      <c r="ES39" s="82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  <c r="FE39" s="82"/>
      <c r="FF39" s="82"/>
      <c r="FG39" s="82"/>
      <c r="FH39" s="82"/>
      <c r="FI39" s="82"/>
      <c r="FJ39" s="82"/>
      <c r="FK39" s="82"/>
      <c r="FL39" s="82"/>
      <c r="FM39" s="82"/>
      <c r="FN39" s="82"/>
      <c r="FO39" s="82"/>
      <c r="FP39" s="82"/>
      <c r="FQ39" s="82"/>
      <c r="FR39" s="82"/>
      <c r="FS39" s="82"/>
      <c r="FT39" s="82"/>
      <c r="FU39" s="82"/>
      <c r="FV39" s="82"/>
      <c r="FW39" s="82"/>
      <c r="FX39" s="82"/>
      <c r="FY39" s="82"/>
      <c r="FZ39" s="82"/>
      <c r="GA39" s="82"/>
      <c r="GB39" s="82"/>
      <c r="GC39" s="82"/>
      <c r="GD39" s="82"/>
      <c r="GE39" s="82"/>
      <c r="GF39" s="82"/>
      <c r="GG39" s="82"/>
      <c r="GH39" s="82"/>
      <c r="GI39" s="82"/>
      <c r="GJ39" s="82"/>
      <c r="GK39" s="82"/>
      <c r="GL39" s="82"/>
      <c r="GM39" s="82"/>
      <c r="GN39" s="82"/>
      <c r="GO39" s="82"/>
      <c r="GP39" s="82"/>
      <c r="GQ39" s="82"/>
      <c r="GR39" s="82"/>
      <c r="GS39" s="82"/>
      <c r="GT39" s="82"/>
      <c r="GU39" s="82"/>
      <c r="GV39" s="82"/>
      <c r="GW39" s="82"/>
      <c r="GX39" s="82"/>
      <c r="GY39" s="82"/>
      <c r="GZ39" s="82"/>
      <c r="HA39" s="82"/>
      <c r="HB39" s="82"/>
      <c r="HC39" s="82"/>
      <c r="HD39" s="82"/>
      <c r="HE39" s="82"/>
      <c r="HF39" s="82"/>
      <c r="HG39" s="82"/>
      <c r="HH39" s="82"/>
      <c r="HI39" s="82"/>
      <c r="HJ39" s="82"/>
      <c r="HK39" s="82"/>
      <c r="HL39" s="82"/>
      <c r="HM39" s="82"/>
      <c r="HN39" s="82"/>
      <c r="HO39" s="82"/>
      <c r="HP39" s="82"/>
      <c r="HQ39" s="82"/>
      <c r="HR39" s="82"/>
      <c r="HS39" s="82"/>
      <c r="HT39" s="82"/>
      <c r="HU39" s="82"/>
      <c r="HV39" s="82"/>
      <c r="HW39" s="82"/>
      <c r="HX39" s="82"/>
      <c r="HY39" s="82"/>
      <c r="HZ39" s="82"/>
      <c r="IA39" s="82"/>
      <c r="IB39" s="82"/>
      <c r="IC39" s="82"/>
      <c r="ID39" s="82"/>
      <c r="IE39" s="82"/>
      <c r="IF39" s="82"/>
      <c r="IG39" s="82"/>
      <c r="IH39" s="82"/>
      <c r="II39" s="82"/>
      <c r="IJ39" s="82"/>
      <c r="IK39" s="82"/>
      <c r="IL39" s="82"/>
      <c r="IM39" s="82"/>
      <c r="IN39" s="82"/>
      <c r="IO39" s="82"/>
      <c r="IP39" s="82"/>
      <c r="IQ39" s="82"/>
      <c r="IR39" s="82"/>
      <c r="IS39" s="82"/>
      <c r="IT39" s="82"/>
      <c r="IU39" s="82"/>
      <c r="IV39" s="82"/>
      <c r="IW39" s="82"/>
      <c r="IX39" s="82"/>
      <c r="IY39" s="82"/>
      <c r="IZ39" s="82"/>
      <c r="JA39" s="82"/>
      <c r="JB39" s="82"/>
      <c r="JC39" s="82"/>
      <c r="JD39" s="82"/>
      <c r="JE39" s="82"/>
      <c r="JF39" s="82"/>
      <c r="JG39" s="82"/>
      <c r="JH39" s="82"/>
      <c r="JI39" s="82"/>
      <c r="JJ39" s="82"/>
      <c r="JK39" s="82"/>
      <c r="JL39" s="82"/>
      <c r="JM39" s="82"/>
      <c r="JN39" s="82"/>
      <c r="JO39" s="82"/>
      <c r="JP39" s="82"/>
      <c r="JQ39" s="82"/>
      <c r="JR39" s="82"/>
      <c r="JS39" s="82"/>
      <c r="JT39" s="82"/>
      <c r="JU39" s="82"/>
      <c r="JV39" s="82"/>
      <c r="JW39" s="82"/>
      <c r="JX39" s="82"/>
      <c r="JY39" s="82"/>
      <c r="JZ39" s="82"/>
      <c r="KA39" s="82"/>
      <c r="KB39" s="82"/>
      <c r="KC39" s="82"/>
      <c r="KD39" s="82"/>
      <c r="KE39" s="82"/>
      <c r="KF39" s="82"/>
      <c r="KG39" s="82"/>
      <c r="KH39" s="82"/>
      <c r="KI39" s="82"/>
      <c r="KJ39" s="82"/>
      <c r="KK39" s="82"/>
      <c r="KL39" s="82"/>
      <c r="KM39" s="82"/>
      <c r="KN39" s="82"/>
      <c r="KO39" s="82"/>
      <c r="KP39" s="82"/>
      <c r="KQ39" s="82"/>
      <c r="KR39" s="82"/>
      <c r="KS39" s="82"/>
      <c r="KT39" s="82"/>
      <c r="KU39" s="82"/>
      <c r="KV39" s="82"/>
      <c r="KW39" s="82"/>
      <c r="KX39" s="82"/>
      <c r="KY39" s="82"/>
      <c r="KZ39" s="82"/>
      <c r="LA39" s="82"/>
      <c r="LB39" s="82"/>
      <c r="LC39" s="82"/>
      <c r="LD39" s="82"/>
      <c r="LE39" s="82"/>
      <c r="LF39" s="82"/>
      <c r="LG39" s="82"/>
      <c r="LH39" s="82"/>
      <c r="LI39" s="82"/>
      <c r="LJ39" s="82"/>
      <c r="LK39" s="82"/>
      <c r="LL39" s="82"/>
      <c r="LM39" s="82"/>
      <c r="LN39" s="82"/>
      <c r="LO39" s="82"/>
      <c r="LP39" s="82"/>
      <c r="LQ39" s="82"/>
      <c r="LR39" s="82"/>
      <c r="LS39" s="82"/>
      <c r="LT39" s="82"/>
      <c r="LU39" s="82"/>
      <c r="LV39" s="82"/>
      <c r="LW39" s="82"/>
      <c r="LX39" s="82"/>
      <c r="LY39" s="82"/>
      <c r="LZ39" s="82"/>
      <c r="MA39" s="82"/>
      <c r="MB39" s="82"/>
      <c r="MC39" s="82"/>
      <c r="MD39" s="82"/>
      <c r="ME39" s="82"/>
      <c r="MF39" s="82"/>
      <c r="MG39" s="82"/>
      <c r="MH39" s="82"/>
      <c r="MI39" s="82"/>
      <c r="MJ39" s="82"/>
      <c r="MK39" s="82"/>
      <c r="ML39" s="82"/>
      <c r="MM39" s="82"/>
      <c r="MN39" s="82"/>
      <c r="MO39" s="82"/>
      <c r="MP39" s="82"/>
      <c r="MQ39" s="82"/>
      <c r="MR39" s="82"/>
      <c r="MS39" s="82"/>
      <c r="MT39" s="82"/>
      <c r="MU39" s="82"/>
      <c r="MV39" s="82"/>
      <c r="MW39" s="82"/>
      <c r="MX39" s="82"/>
      <c r="MY39" s="82"/>
      <c r="MZ39" s="82"/>
      <c r="NA39" s="82"/>
      <c r="NB39" s="82"/>
      <c r="NC39" s="82"/>
      <c r="ND39" s="82"/>
      <c r="NE39" s="82"/>
      <c r="NF39" s="82"/>
      <c r="NG39" s="82"/>
      <c r="NH39" s="82"/>
      <c r="NI39" s="82"/>
      <c r="NJ39" s="82"/>
      <c r="NK39" s="82"/>
      <c r="NL39" s="82"/>
      <c r="NM39" s="82"/>
      <c r="NN39" s="82"/>
      <c r="NO39" s="82"/>
      <c r="NP39" s="82"/>
      <c r="NQ39" s="82"/>
      <c r="NR39" s="82"/>
      <c r="NS39" s="82"/>
      <c r="NT39" s="82"/>
      <c r="NU39" s="82"/>
      <c r="NV39" s="82"/>
      <c r="NW39" s="82"/>
      <c r="NX39" s="82"/>
      <c r="NY39" s="82"/>
      <c r="NZ39" s="82"/>
      <c r="OA39" s="82"/>
      <c r="OB39" s="82"/>
      <c r="OC39" s="82"/>
      <c r="OD39" s="82"/>
      <c r="OE39" s="82"/>
      <c r="OF39" s="82"/>
      <c r="OG39" s="82"/>
      <c r="OH39" s="82"/>
      <c r="OI39" s="82"/>
      <c r="OJ39" s="82"/>
      <c r="OK39" s="82"/>
      <c r="OL39" s="82"/>
      <c r="OM39" s="82"/>
      <c r="ON39" s="82"/>
      <c r="OO39" s="82"/>
      <c r="OP39" s="82"/>
      <c r="OQ39" s="82"/>
      <c r="OR39" s="82"/>
      <c r="OS39" s="82"/>
      <c r="OT39" s="82"/>
      <c r="OU39" s="82"/>
      <c r="OV39" s="82"/>
      <c r="OW39" s="82"/>
      <c r="OX39" s="82"/>
      <c r="OY39" s="82"/>
      <c r="OZ39" s="82"/>
      <c r="PA39" s="82"/>
      <c r="PB39" s="82"/>
      <c r="PC39" s="82"/>
      <c r="PD39" s="82"/>
      <c r="PE39" s="82"/>
      <c r="PF39" s="82"/>
      <c r="PG39" s="82"/>
      <c r="PH39" s="82"/>
      <c r="PI39" s="82"/>
      <c r="PJ39" s="82"/>
      <c r="PK39" s="82"/>
      <c r="PL39" s="82"/>
      <c r="PM39" s="82"/>
      <c r="PN39" s="82"/>
      <c r="PO39" s="82"/>
      <c r="PP39" s="82"/>
      <c r="PQ39" s="82"/>
      <c r="PR39" s="82"/>
      <c r="PS39" s="82"/>
      <c r="PT39" s="82"/>
      <c r="PU39" s="82"/>
      <c r="PV39" s="82"/>
      <c r="PW39" s="82"/>
      <c r="PX39" s="82"/>
      <c r="PY39" s="82"/>
      <c r="PZ39" s="82"/>
      <c r="QA39" s="82"/>
      <c r="QB39" s="82"/>
      <c r="QC39" s="82"/>
      <c r="QD39" s="82"/>
      <c r="QE39" s="82"/>
      <c r="QF39" s="82"/>
      <c r="QG39" s="82"/>
      <c r="QH39" s="82"/>
      <c r="QI39" s="82"/>
      <c r="QJ39" s="82"/>
      <c r="QK39" s="82"/>
      <c r="QL39" s="82"/>
      <c r="QM39" s="82"/>
      <c r="QN39" s="82"/>
      <c r="QO39" s="82"/>
      <c r="QP39" s="82"/>
      <c r="QQ39" s="82"/>
      <c r="QR39" s="82"/>
      <c r="QS39" s="82"/>
      <c r="QT39" s="82"/>
      <c r="QU39" s="82"/>
      <c r="QV39" s="82"/>
      <c r="QW39" s="82"/>
      <c r="QX39" s="82"/>
      <c r="QY39" s="82"/>
      <c r="QZ39" s="82"/>
      <c r="RA39" s="82"/>
      <c r="RB39" s="82"/>
      <c r="RC39" s="82"/>
      <c r="RD39" s="82"/>
      <c r="RE39" s="82"/>
      <c r="RF39" s="82"/>
      <c r="RG39" s="82"/>
      <c r="RH39" s="82"/>
      <c r="RI39" s="82"/>
      <c r="RJ39" s="82"/>
      <c r="RK39" s="82"/>
      <c r="RL39" s="82"/>
      <c r="RM39" s="82"/>
      <c r="RN39" s="82"/>
      <c r="RO39" s="82"/>
      <c r="RP39" s="82"/>
      <c r="RQ39" s="82"/>
      <c r="RR39" s="82"/>
      <c r="RS39" s="82"/>
      <c r="RT39" s="82"/>
      <c r="RU39" s="82"/>
      <c r="RV39" s="82"/>
      <c r="RW39" s="82"/>
      <c r="RX39" s="82"/>
      <c r="RY39" s="82"/>
      <c r="RZ39" s="82"/>
      <c r="SA39" s="82"/>
      <c r="SB39" s="82"/>
      <c r="SC39" s="82"/>
      <c r="SD39" s="82"/>
      <c r="SE39" s="82"/>
      <c r="SF39" s="82"/>
      <c r="SG39" s="82"/>
      <c r="SH39" s="82"/>
      <c r="SI39" s="82"/>
      <c r="SJ39" s="82"/>
      <c r="SK39" s="82"/>
      <c r="SL39" s="82"/>
      <c r="SM39" s="82"/>
      <c r="SN39" s="82"/>
      <c r="SO39" s="82"/>
      <c r="SP39" s="82"/>
      <c r="SQ39" s="82"/>
      <c r="SR39" s="82"/>
      <c r="SS39" s="82"/>
      <c r="ST39" s="82"/>
      <c r="SU39" s="82"/>
      <c r="SV39" s="82"/>
      <c r="SW39" s="82"/>
      <c r="SX39" s="82"/>
      <c r="SY39" s="82"/>
      <c r="SZ39" s="82"/>
      <c r="TA39" s="82"/>
      <c r="TB39" s="82"/>
      <c r="TC39" s="82"/>
      <c r="TD39" s="82"/>
      <c r="TE39" s="82"/>
      <c r="TF39" s="82"/>
      <c r="TG39" s="82"/>
      <c r="TH39" s="82"/>
      <c r="TI39" s="82"/>
      <c r="TJ39" s="82"/>
      <c r="TK39" s="82"/>
      <c r="TL39" s="82"/>
      <c r="TM39" s="82"/>
      <c r="TN39" s="82"/>
      <c r="TO39" s="82"/>
      <c r="TP39" s="82"/>
      <c r="TQ39" s="82"/>
      <c r="TR39" s="82"/>
      <c r="TS39" s="82"/>
      <c r="TT39" s="82"/>
      <c r="TU39" s="82"/>
      <c r="TV39" s="82"/>
      <c r="TW39" s="82"/>
      <c r="TX39" s="82"/>
      <c r="TY39" s="82"/>
      <c r="TZ39" s="82"/>
      <c r="UA39" s="82"/>
      <c r="UB39" s="82"/>
      <c r="UC39" s="82"/>
      <c r="UD39" s="82"/>
      <c r="UE39" s="82"/>
      <c r="UF39" s="82"/>
      <c r="UG39" s="82"/>
      <c r="UH39" s="82"/>
      <c r="UI39" s="82"/>
      <c r="UJ39" s="82"/>
      <c r="UK39" s="82"/>
      <c r="UL39" s="82"/>
      <c r="UM39" s="82"/>
      <c r="UN39" s="82"/>
      <c r="UO39" s="82"/>
      <c r="UP39" s="82"/>
      <c r="UQ39" s="82"/>
      <c r="UR39" s="82"/>
      <c r="US39" s="82"/>
      <c r="UT39" s="82"/>
      <c r="UU39" s="82"/>
      <c r="UV39" s="82"/>
      <c r="UW39" s="82"/>
      <c r="UX39" s="82"/>
      <c r="UY39" s="82"/>
      <c r="UZ39" s="82"/>
      <c r="VA39" s="82"/>
      <c r="VB39" s="82"/>
      <c r="VC39" s="82"/>
      <c r="VD39" s="82"/>
      <c r="VE39" s="82"/>
      <c r="VF39" s="82"/>
      <c r="VG39" s="82"/>
      <c r="VH39" s="82"/>
      <c r="VI39" s="82"/>
      <c r="VJ39" s="82"/>
      <c r="VK39" s="82"/>
      <c r="VL39" s="82"/>
      <c r="VM39" s="82"/>
      <c r="VN39" s="82"/>
      <c r="VO39" s="82"/>
      <c r="VP39" s="82"/>
      <c r="VQ39" s="82"/>
      <c r="VR39" s="82"/>
      <c r="VS39" s="82"/>
      <c r="VT39" s="82"/>
      <c r="VU39" s="82"/>
      <c r="VV39" s="82"/>
      <c r="VW39" s="82"/>
      <c r="VX39" s="82"/>
      <c r="VY39" s="82"/>
      <c r="VZ39" s="82"/>
      <c r="WA39" s="82"/>
      <c r="WB39" s="82"/>
      <c r="WC39" s="82"/>
      <c r="WD39" s="82"/>
      <c r="WE39" s="82"/>
      <c r="WF39" s="82"/>
      <c r="WG39" s="82"/>
      <c r="WH39" s="82"/>
      <c r="WI39" s="82"/>
      <c r="WJ39" s="82"/>
      <c r="WK39" s="82"/>
      <c r="WL39" s="82"/>
      <c r="WM39" s="82"/>
      <c r="WN39" s="82"/>
      <c r="WO39" s="82"/>
      <c r="WP39" s="82"/>
      <c r="WQ39" s="82"/>
      <c r="WR39" s="82"/>
      <c r="WS39" s="82"/>
      <c r="WT39" s="82"/>
      <c r="WU39" s="82"/>
      <c r="WV39" s="82"/>
      <c r="WW39" s="82"/>
      <c r="WX39" s="82"/>
      <c r="WY39" s="82"/>
      <c r="WZ39" s="82"/>
      <c r="XA39" s="82"/>
      <c r="XB39" s="82"/>
      <c r="XC39" s="82"/>
      <c r="XD39" s="82"/>
      <c r="XE39" s="82"/>
      <c r="XF39" s="82"/>
      <c r="XG39" s="82"/>
      <c r="XH39" s="82"/>
      <c r="XI39" s="82"/>
      <c r="XJ39" s="82"/>
      <c r="XK39" s="82"/>
      <c r="XL39" s="82"/>
      <c r="XM39" s="82"/>
      <c r="XN39" s="82"/>
      <c r="XO39" s="82"/>
      <c r="XP39" s="82"/>
      <c r="XQ39" s="82"/>
      <c r="XR39" s="82"/>
      <c r="XS39" s="82"/>
      <c r="XT39" s="82"/>
      <c r="XU39" s="82"/>
      <c r="XV39" s="82"/>
      <c r="XW39" s="82"/>
      <c r="XX39" s="82"/>
      <c r="XY39" s="82"/>
      <c r="XZ39" s="82"/>
      <c r="YA39" s="82"/>
      <c r="YB39" s="82"/>
      <c r="YC39" s="82"/>
      <c r="YD39" s="82"/>
      <c r="YE39" s="82"/>
      <c r="YF39" s="82"/>
      <c r="YG39" s="82"/>
      <c r="YH39" s="82"/>
      <c r="YI39" s="82"/>
      <c r="YJ39" s="82"/>
      <c r="YK39" s="82"/>
      <c r="YL39" s="82"/>
      <c r="YM39" s="82"/>
      <c r="YN39" s="82"/>
      <c r="YO39" s="82"/>
      <c r="YP39" s="82"/>
      <c r="YQ39" s="82"/>
      <c r="YR39" s="82"/>
      <c r="YS39" s="82"/>
      <c r="YT39" s="82"/>
      <c r="YU39" s="82"/>
      <c r="YV39" s="82"/>
      <c r="YW39" s="82"/>
      <c r="YX39" s="82"/>
      <c r="YY39" s="82"/>
      <c r="YZ39" s="82"/>
      <c r="ZA39" s="82"/>
      <c r="ZB39" s="82"/>
      <c r="ZC39" s="82"/>
      <c r="ZD39" s="82"/>
      <c r="ZE39" s="82"/>
      <c r="ZF39" s="82"/>
      <c r="ZG39" s="82"/>
      <c r="ZH39" s="82"/>
      <c r="ZI39" s="82"/>
      <c r="ZJ39" s="82"/>
      <c r="ZK39" s="82"/>
      <c r="ZL39" s="82"/>
      <c r="ZM39" s="82"/>
      <c r="ZN39" s="82"/>
      <c r="ZO39" s="82"/>
      <c r="ZP39" s="82"/>
      <c r="ZQ39" s="82"/>
      <c r="ZR39" s="82"/>
      <c r="ZS39" s="82"/>
      <c r="ZT39" s="82"/>
      <c r="ZU39" s="82"/>
      <c r="ZV39" s="82"/>
      <c r="ZW39" s="82"/>
      <c r="ZX39" s="82"/>
      <c r="ZY39" s="82"/>
      <c r="ZZ39" s="82"/>
      <c r="AAA39" s="82"/>
      <c r="AAB39" s="82"/>
      <c r="AAC39" s="82"/>
      <c r="AAD39" s="82"/>
      <c r="AAE39" s="82"/>
      <c r="AAF39" s="82"/>
      <c r="AAG39" s="82"/>
      <c r="AAH39" s="82"/>
      <c r="AAI39" s="82"/>
      <c r="AAJ39" s="82"/>
      <c r="AAK39" s="82"/>
      <c r="AAL39" s="82"/>
      <c r="AAM39" s="82"/>
      <c r="AAN39" s="82"/>
      <c r="AAO39" s="82"/>
      <c r="AAP39" s="82"/>
      <c r="AAQ39" s="82"/>
      <c r="AAR39" s="82"/>
      <c r="AAS39" s="82"/>
      <c r="AAT39" s="82"/>
      <c r="AAU39" s="82"/>
      <c r="AAV39" s="82"/>
      <c r="AAW39" s="82"/>
      <c r="AAX39" s="82"/>
      <c r="AAY39" s="82"/>
      <c r="AAZ39" s="82"/>
      <c r="ABA39" s="82"/>
      <c r="ABB39" s="82"/>
      <c r="ABC39" s="82"/>
      <c r="ABD39" s="82"/>
      <c r="ABE39" s="82"/>
      <c r="ABF39" s="82"/>
      <c r="ABG39" s="82"/>
      <c r="ABH39" s="82"/>
      <c r="ABI39" s="82"/>
      <c r="ABJ39" s="82"/>
      <c r="ABK39" s="82"/>
      <c r="ABL39" s="82"/>
      <c r="ABM39" s="82"/>
      <c r="ABN39" s="82"/>
      <c r="ABO39" s="82"/>
      <c r="ABP39" s="82"/>
      <c r="ABQ39" s="82"/>
      <c r="ABR39" s="82"/>
      <c r="ABS39" s="82"/>
      <c r="ABT39" s="82"/>
      <c r="ABU39" s="82"/>
      <c r="ABV39" s="82"/>
      <c r="ABW39" s="82"/>
      <c r="ABX39" s="82"/>
      <c r="ABY39" s="82"/>
      <c r="ABZ39" s="82"/>
      <c r="ACA39" s="82"/>
      <c r="ACB39" s="82"/>
      <c r="ACC39" s="82"/>
      <c r="ACD39" s="82"/>
      <c r="ACE39" s="82"/>
      <c r="ACF39" s="82"/>
      <c r="ACG39" s="82"/>
      <c r="ACH39" s="82"/>
      <c r="ACI39" s="82"/>
      <c r="ACJ39" s="82"/>
      <c r="ACK39" s="82"/>
      <c r="ACL39" s="82"/>
      <c r="ACM39" s="82"/>
      <c r="ACN39" s="82"/>
      <c r="ACO39" s="82"/>
      <c r="ACP39" s="82"/>
      <c r="ACQ39" s="82"/>
      <c r="ACR39" s="82"/>
      <c r="ACS39" s="82"/>
      <c r="ACT39" s="82"/>
      <c r="ACU39" s="82"/>
      <c r="ACV39" s="82"/>
      <c r="ACW39" s="82"/>
      <c r="ACX39" s="82"/>
      <c r="ACY39" s="82"/>
      <c r="ACZ39" s="82"/>
      <c r="ADA39" s="82"/>
      <c r="ADB39" s="82"/>
      <c r="ADC39" s="82"/>
      <c r="ADD39" s="82"/>
      <c r="ADE39" s="82"/>
      <c r="ADF39" s="82"/>
      <c r="ADG39" s="82"/>
      <c r="ADH39" s="82"/>
      <c r="ADI39" s="82"/>
      <c r="ADJ39" s="82"/>
      <c r="ADK39" s="82"/>
      <c r="ADL39" s="82"/>
      <c r="ADM39" s="82"/>
      <c r="ADN39" s="82"/>
      <c r="ADO39" s="82"/>
      <c r="ADP39" s="82"/>
      <c r="ADQ39" s="82"/>
      <c r="ADR39" s="82"/>
      <c r="ADS39" s="82"/>
      <c r="ADT39" s="82"/>
      <c r="ADU39" s="82"/>
      <c r="ADV39" s="82"/>
      <c r="ADW39" s="82"/>
      <c r="ADX39" s="82"/>
      <c r="ADY39" s="82"/>
      <c r="ADZ39" s="82"/>
      <c r="AEA39" s="82"/>
      <c r="AEB39" s="82"/>
      <c r="AEC39" s="82"/>
      <c r="AED39" s="82"/>
      <c r="AEE39" s="82"/>
      <c r="AEF39" s="82"/>
      <c r="AEG39" s="82"/>
      <c r="AEH39" s="82"/>
      <c r="AEI39" s="82"/>
      <c r="AEJ39" s="82"/>
      <c r="AEK39" s="82"/>
      <c r="AEL39" s="82"/>
      <c r="AEM39" s="82"/>
      <c r="AEN39" s="82"/>
      <c r="AEO39" s="82"/>
      <c r="AEP39" s="82"/>
      <c r="AEQ39" s="82"/>
      <c r="AER39" s="82"/>
      <c r="AES39" s="82"/>
      <c r="AET39" s="82"/>
      <c r="AEU39" s="82"/>
      <c r="AEV39" s="82"/>
      <c r="AEW39" s="82"/>
      <c r="AEX39" s="82"/>
      <c r="AEY39" s="82"/>
      <c r="AEZ39" s="82"/>
      <c r="AFA39" s="82"/>
      <c r="AFB39" s="82"/>
      <c r="AFC39" s="82"/>
      <c r="AFD39" s="82"/>
      <c r="AFE39" s="82"/>
      <c r="AFF39" s="82"/>
      <c r="AFG39" s="82"/>
      <c r="AFH39" s="82"/>
      <c r="AFI39" s="82"/>
      <c r="AFJ39" s="82"/>
      <c r="AFK39" s="82"/>
      <c r="AFL39" s="82"/>
      <c r="AFM39" s="82"/>
      <c r="AFN39" s="82"/>
      <c r="AFO39" s="82"/>
      <c r="AFP39" s="82"/>
      <c r="AFQ39" s="82"/>
      <c r="AFR39" s="82"/>
      <c r="AFS39" s="82"/>
      <c r="AFT39" s="82"/>
      <c r="AFU39" s="82"/>
      <c r="AFV39" s="82"/>
      <c r="AFW39" s="82"/>
      <c r="AFX39" s="82"/>
      <c r="AFY39" s="82"/>
      <c r="AFZ39" s="82"/>
      <c r="AGA39" s="82"/>
      <c r="AGB39" s="82"/>
      <c r="AGC39" s="82"/>
      <c r="AGD39" s="82"/>
      <c r="AGE39" s="82"/>
      <c r="AGF39" s="82"/>
      <c r="AGG39" s="82"/>
      <c r="AGH39" s="82"/>
      <c r="AGI39" s="82"/>
      <c r="AGJ39" s="82"/>
      <c r="AGK39" s="82"/>
      <c r="AGL39" s="82"/>
      <c r="AGM39" s="82"/>
      <c r="AGN39" s="82"/>
      <c r="AGO39" s="82"/>
      <c r="AGP39" s="82"/>
      <c r="AGQ39" s="82"/>
      <c r="AGR39" s="82"/>
      <c r="AGS39" s="82"/>
      <c r="AGT39" s="82"/>
      <c r="AGU39" s="82"/>
      <c r="AGV39" s="82"/>
      <c r="AGW39" s="82"/>
      <c r="AGX39" s="82"/>
      <c r="AGY39" s="82"/>
      <c r="AGZ39" s="82"/>
      <c r="AHA39" s="82"/>
      <c r="AHB39" s="82"/>
      <c r="AHC39" s="82"/>
      <c r="AHD39" s="82"/>
      <c r="AHE39" s="82"/>
      <c r="AHF39" s="82"/>
      <c r="AHG39" s="82"/>
      <c r="AHH39" s="82"/>
      <c r="AHI39" s="82"/>
      <c r="AHJ39" s="82"/>
      <c r="AHK39" s="82"/>
      <c r="AHL39" s="82"/>
      <c r="AHM39" s="82"/>
      <c r="AHN39" s="82"/>
      <c r="AHO39" s="82"/>
      <c r="AHP39" s="82"/>
      <c r="AHQ39" s="82"/>
      <c r="AHR39" s="82"/>
      <c r="AHS39" s="82"/>
      <c r="AHT39" s="82"/>
      <c r="AHU39" s="82"/>
      <c r="AHV39" s="82"/>
      <c r="AHW39" s="82"/>
      <c r="AHX39" s="82"/>
      <c r="AHY39" s="82"/>
      <c r="AHZ39" s="82"/>
      <c r="AIA39" s="82"/>
      <c r="AIB39" s="82"/>
      <c r="AIC39" s="82"/>
      <c r="AID39" s="82"/>
      <c r="AIE39" s="82"/>
      <c r="AIF39" s="82"/>
      <c r="AIG39" s="82"/>
      <c r="AIH39" s="82"/>
      <c r="AII39" s="82"/>
      <c r="AIJ39" s="82"/>
      <c r="AIK39" s="82"/>
      <c r="AIL39" s="82"/>
      <c r="AIM39" s="82"/>
      <c r="AIN39" s="82"/>
      <c r="AIO39" s="82"/>
      <c r="AIP39" s="82"/>
      <c r="AIQ39" s="82"/>
      <c r="AIR39" s="82"/>
      <c r="AIS39" s="82"/>
      <c r="AIT39" s="82"/>
      <c r="AIU39" s="82"/>
      <c r="AIV39" s="82"/>
      <c r="AIW39" s="82"/>
      <c r="AIX39" s="82"/>
      <c r="AIY39" s="82"/>
      <c r="AIZ39" s="82"/>
      <c r="AJA39" s="82"/>
      <c r="AJB39" s="82"/>
      <c r="AJC39" s="82"/>
      <c r="AJD39" s="82"/>
      <c r="AJE39" s="82"/>
      <c r="AJF39" s="82"/>
      <c r="AJG39" s="82"/>
      <c r="AJH39" s="82"/>
      <c r="AJI39" s="82"/>
      <c r="AJJ39" s="82"/>
      <c r="AJK39" s="82"/>
      <c r="AJL39" s="82"/>
      <c r="AJM39" s="82"/>
      <c r="AJN39" s="82"/>
      <c r="AJO39" s="82"/>
      <c r="AJP39" s="82"/>
      <c r="AJQ39" s="82"/>
      <c r="AJR39" s="82"/>
      <c r="AJS39" s="82"/>
      <c r="AJT39" s="82"/>
      <c r="AJU39" s="82"/>
      <c r="AJV39" s="82"/>
      <c r="AJW39" s="82"/>
      <c r="AJX39" s="82"/>
      <c r="AJY39" s="82"/>
      <c r="AJZ39" s="82"/>
      <c r="AKA39" s="82"/>
      <c r="AKB39" s="82"/>
      <c r="AKC39" s="82"/>
      <c r="AKD39" s="82"/>
      <c r="AKE39" s="82"/>
      <c r="AKF39" s="82"/>
      <c r="AKG39" s="82"/>
      <c r="AKH39" s="82"/>
      <c r="AKI39" s="82"/>
      <c r="AKJ39" s="82"/>
      <c r="AKK39" s="82"/>
      <c r="AKL39" s="82"/>
      <c r="AKM39" s="82"/>
      <c r="AKN39" s="82"/>
      <c r="AKO39" s="82"/>
      <c r="AKP39" s="82"/>
      <c r="AKQ39" s="82"/>
      <c r="AKR39" s="82"/>
      <c r="AKS39" s="82"/>
      <c r="AKT39" s="82"/>
      <c r="AKU39" s="82"/>
      <c r="AKV39" s="82"/>
      <c r="AKW39" s="82"/>
      <c r="AKX39" s="82"/>
      <c r="AKY39" s="82"/>
      <c r="AKZ39" s="82"/>
      <c r="ALA39" s="82"/>
      <c r="ALB39" s="82"/>
      <c r="ALC39" s="82"/>
      <c r="ALD39" s="82"/>
      <c r="ALE39" s="82"/>
      <c r="ALF39" s="82"/>
      <c r="ALG39" s="82"/>
      <c r="ALH39" s="82"/>
      <c r="ALI39" s="82"/>
      <c r="ALJ39" s="82"/>
      <c r="ALK39" s="82"/>
      <c r="ALL39" s="82"/>
      <c r="ALM39" s="82"/>
      <c r="ALN39" s="82"/>
      <c r="ALO39" s="82"/>
      <c r="ALP39" s="82"/>
      <c r="ALQ39" s="82"/>
      <c r="ALR39" s="82"/>
      <c r="ALS39" s="82"/>
      <c r="ALT39" s="82"/>
      <c r="ALU39" s="82"/>
      <c r="ALV39" s="82"/>
      <c r="ALW39" s="82"/>
      <c r="ALX39" s="82"/>
      <c r="ALY39" s="82"/>
      <c r="ALZ39" s="82"/>
      <c r="AMA39" s="82"/>
      <c r="AMB39" s="82"/>
      <c r="AMC39" s="82"/>
      <c r="AMD39" s="82"/>
      <c r="AME39" s="82"/>
      <c r="AMF39" s="82"/>
      <c r="AMG39" s="82"/>
      <c r="AMH39" s="82"/>
      <c r="AMI39" s="82"/>
      <c r="AMJ39" s="82"/>
      <c r="AMK39" s="82"/>
    </row>
    <row r="40" spans="1:1025" ht="63.75" hidden="1" customHeight="1" x14ac:dyDescent="0.25">
      <c r="A40" s="16" t="s">
        <v>45</v>
      </c>
      <c r="B40" s="16" t="s">
        <v>93</v>
      </c>
      <c r="C40" s="16" t="s">
        <v>46</v>
      </c>
      <c r="D40" s="24" t="s">
        <v>47</v>
      </c>
      <c r="E40" s="24" t="s">
        <v>94</v>
      </c>
      <c r="F40" s="94" t="s">
        <v>95</v>
      </c>
      <c r="G40" s="21">
        <f t="shared" ref="G40:G59" si="7">H40+I40</f>
        <v>0</v>
      </c>
      <c r="H40" s="26"/>
      <c r="I40" s="25">
        <v>0</v>
      </c>
      <c r="J40" s="26">
        <v>0</v>
      </c>
      <c r="K40" s="17"/>
    </row>
    <row r="41" spans="1:1025" s="90" customFormat="1" ht="29.25" customHeight="1" x14ac:dyDescent="0.25">
      <c r="A41" s="3"/>
      <c r="B41" s="3">
        <v>6000</v>
      </c>
      <c r="C41" s="3"/>
      <c r="D41" s="20" t="s">
        <v>187</v>
      </c>
      <c r="E41" s="20"/>
      <c r="F41" s="95"/>
      <c r="G41" s="21">
        <f>G42+G46</f>
        <v>5324010</v>
      </c>
      <c r="H41" s="21">
        <f>H42+H46</f>
        <v>5324010</v>
      </c>
      <c r="I41" s="21">
        <f>I42+I46</f>
        <v>0</v>
      </c>
      <c r="J41" s="21">
        <f>J42+J46</f>
        <v>0</v>
      </c>
      <c r="K41" s="81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  <c r="EO41" s="82"/>
      <c r="EP41" s="82"/>
      <c r="EQ41" s="82"/>
      <c r="ER41" s="82"/>
      <c r="ES41" s="82"/>
      <c r="ET41" s="82"/>
      <c r="EU41" s="82"/>
      <c r="EV41" s="82"/>
      <c r="EW41" s="82"/>
      <c r="EX41" s="82"/>
      <c r="EY41" s="82"/>
      <c r="EZ41" s="82"/>
      <c r="FA41" s="82"/>
      <c r="FB41" s="82"/>
      <c r="FC41" s="82"/>
      <c r="FD41" s="82"/>
      <c r="FE41" s="82"/>
      <c r="FF41" s="82"/>
      <c r="FG41" s="82"/>
      <c r="FH41" s="82"/>
      <c r="FI41" s="82"/>
      <c r="FJ41" s="82"/>
      <c r="FK41" s="82"/>
      <c r="FL41" s="82"/>
      <c r="FM41" s="82"/>
      <c r="FN41" s="82"/>
      <c r="FO41" s="82"/>
      <c r="FP41" s="82"/>
      <c r="FQ41" s="82"/>
      <c r="FR41" s="82"/>
      <c r="FS41" s="82"/>
      <c r="FT41" s="82"/>
      <c r="FU41" s="82"/>
      <c r="FV41" s="82"/>
      <c r="FW41" s="82"/>
      <c r="FX41" s="82"/>
      <c r="FY41" s="82"/>
      <c r="FZ41" s="82"/>
      <c r="GA41" s="82"/>
      <c r="GB41" s="82"/>
      <c r="GC41" s="82"/>
      <c r="GD41" s="82"/>
      <c r="GE41" s="82"/>
      <c r="GF41" s="82"/>
      <c r="GG41" s="82"/>
      <c r="GH41" s="82"/>
      <c r="GI41" s="82"/>
      <c r="GJ41" s="82"/>
      <c r="GK41" s="82"/>
      <c r="GL41" s="82"/>
      <c r="GM41" s="82"/>
      <c r="GN41" s="82"/>
      <c r="GO41" s="82"/>
      <c r="GP41" s="82"/>
      <c r="GQ41" s="82"/>
      <c r="GR41" s="82"/>
      <c r="GS41" s="82"/>
      <c r="GT41" s="82"/>
      <c r="GU41" s="82"/>
      <c r="GV41" s="82"/>
      <c r="GW41" s="82"/>
      <c r="GX41" s="82"/>
      <c r="GY41" s="82"/>
      <c r="GZ41" s="82"/>
      <c r="HA41" s="82"/>
      <c r="HB41" s="82"/>
      <c r="HC41" s="82"/>
      <c r="HD41" s="82"/>
      <c r="HE41" s="82"/>
      <c r="HF41" s="82"/>
      <c r="HG41" s="82"/>
      <c r="HH41" s="82"/>
      <c r="HI41" s="82"/>
      <c r="HJ41" s="82"/>
      <c r="HK41" s="82"/>
      <c r="HL41" s="82"/>
      <c r="HM41" s="82"/>
      <c r="HN41" s="82"/>
      <c r="HO41" s="82"/>
      <c r="HP41" s="82"/>
      <c r="HQ41" s="82"/>
      <c r="HR41" s="82"/>
      <c r="HS41" s="82"/>
      <c r="HT41" s="82"/>
      <c r="HU41" s="82"/>
      <c r="HV41" s="82"/>
      <c r="HW41" s="82"/>
      <c r="HX41" s="82"/>
      <c r="HY41" s="82"/>
      <c r="HZ41" s="82"/>
      <c r="IA41" s="82"/>
      <c r="IB41" s="82"/>
      <c r="IC41" s="82"/>
      <c r="ID41" s="82"/>
      <c r="IE41" s="82"/>
      <c r="IF41" s="82"/>
      <c r="IG41" s="82"/>
      <c r="IH41" s="82"/>
      <c r="II41" s="82"/>
      <c r="IJ41" s="82"/>
      <c r="IK41" s="82"/>
      <c r="IL41" s="82"/>
      <c r="IM41" s="82"/>
      <c r="IN41" s="82"/>
      <c r="IO41" s="82"/>
      <c r="IP41" s="82"/>
      <c r="IQ41" s="82"/>
      <c r="IR41" s="82"/>
      <c r="IS41" s="82"/>
      <c r="IT41" s="82"/>
      <c r="IU41" s="82"/>
      <c r="IV41" s="82"/>
      <c r="IW41" s="82"/>
      <c r="IX41" s="82"/>
      <c r="IY41" s="82"/>
      <c r="IZ41" s="82"/>
      <c r="JA41" s="82"/>
      <c r="JB41" s="82"/>
      <c r="JC41" s="82"/>
      <c r="JD41" s="82"/>
      <c r="JE41" s="82"/>
      <c r="JF41" s="82"/>
      <c r="JG41" s="82"/>
      <c r="JH41" s="82"/>
      <c r="JI41" s="82"/>
      <c r="JJ41" s="82"/>
      <c r="JK41" s="82"/>
      <c r="JL41" s="82"/>
      <c r="JM41" s="82"/>
      <c r="JN41" s="82"/>
      <c r="JO41" s="82"/>
      <c r="JP41" s="82"/>
      <c r="JQ41" s="82"/>
      <c r="JR41" s="82"/>
      <c r="JS41" s="82"/>
      <c r="JT41" s="82"/>
      <c r="JU41" s="82"/>
      <c r="JV41" s="82"/>
      <c r="JW41" s="82"/>
      <c r="JX41" s="82"/>
      <c r="JY41" s="82"/>
      <c r="JZ41" s="82"/>
      <c r="KA41" s="82"/>
      <c r="KB41" s="82"/>
      <c r="KC41" s="82"/>
      <c r="KD41" s="82"/>
      <c r="KE41" s="82"/>
      <c r="KF41" s="82"/>
      <c r="KG41" s="82"/>
      <c r="KH41" s="82"/>
      <c r="KI41" s="82"/>
      <c r="KJ41" s="82"/>
      <c r="KK41" s="82"/>
      <c r="KL41" s="82"/>
      <c r="KM41" s="82"/>
      <c r="KN41" s="82"/>
      <c r="KO41" s="82"/>
      <c r="KP41" s="82"/>
      <c r="KQ41" s="82"/>
      <c r="KR41" s="82"/>
      <c r="KS41" s="82"/>
      <c r="KT41" s="82"/>
      <c r="KU41" s="82"/>
      <c r="KV41" s="82"/>
      <c r="KW41" s="82"/>
      <c r="KX41" s="82"/>
      <c r="KY41" s="82"/>
      <c r="KZ41" s="82"/>
      <c r="LA41" s="82"/>
      <c r="LB41" s="82"/>
      <c r="LC41" s="82"/>
      <c r="LD41" s="82"/>
      <c r="LE41" s="82"/>
      <c r="LF41" s="82"/>
      <c r="LG41" s="82"/>
      <c r="LH41" s="82"/>
      <c r="LI41" s="82"/>
      <c r="LJ41" s="82"/>
      <c r="LK41" s="82"/>
      <c r="LL41" s="82"/>
      <c r="LM41" s="82"/>
      <c r="LN41" s="82"/>
      <c r="LO41" s="82"/>
      <c r="LP41" s="82"/>
      <c r="LQ41" s="82"/>
      <c r="LR41" s="82"/>
      <c r="LS41" s="82"/>
      <c r="LT41" s="82"/>
      <c r="LU41" s="82"/>
      <c r="LV41" s="82"/>
      <c r="LW41" s="82"/>
      <c r="LX41" s="82"/>
      <c r="LY41" s="82"/>
      <c r="LZ41" s="82"/>
      <c r="MA41" s="82"/>
      <c r="MB41" s="82"/>
      <c r="MC41" s="82"/>
      <c r="MD41" s="82"/>
      <c r="ME41" s="82"/>
      <c r="MF41" s="82"/>
      <c r="MG41" s="82"/>
      <c r="MH41" s="82"/>
      <c r="MI41" s="82"/>
      <c r="MJ41" s="82"/>
      <c r="MK41" s="82"/>
      <c r="ML41" s="82"/>
      <c r="MM41" s="82"/>
      <c r="MN41" s="82"/>
      <c r="MO41" s="82"/>
      <c r="MP41" s="82"/>
      <c r="MQ41" s="82"/>
      <c r="MR41" s="82"/>
      <c r="MS41" s="82"/>
      <c r="MT41" s="82"/>
      <c r="MU41" s="82"/>
      <c r="MV41" s="82"/>
      <c r="MW41" s="82"/>
      <c r="MX41" s="82"/>
      <c r="MY41" s="82"/>
      <c r="MZ41" s="82"/>
      <c r="NA41" s="82"/>
      <c r="NB41" s="82"/>
      <c r="NC41" s="82"/>
      <c r="ND41" s="82"/>
      <c r="NE41" s="82"/>
      <c r="NF41" s="82"/>
      <c r="NG41" s="82"/>
      <c r="NH41" s="82"/>
      <c r="NI41" s="82"/>
      <c r="NJ41" s="82"/>
      <c r="NK41" s="82"/>
      <c r="NL41" s="82"/>
      <c r="NM41" s="82"/>
      <c r="NN41" s="82"/>
      <c r="NO41" s="82"/>
      <c r="NP41" s="82"/>
      <c r="NQ41" s="82"/>
      <c r="NR41" s="82"/>
      <c r="NS41" s="82"/>
      <c r="NT41" s="82"/>
      <c r="NU41" s="82"/>
      <c r="NV41" s="82"/>
      <c r="NW41" s="82"/>
      <c r="NX41" s="82"/>
      <c r="NY41" s="82"/>
      <c r="NZ41" s="82"/>
      <c r="OA41" s="82"/>
      <c r="OB41" s="82"/>
      <c r="OC41" s="82"/>
      <c r="OD41" s="82"/>
      <c r="OE41" s="82"/>
      <c r="OF41" s="82"/>
      <c r="OG41" s="82"/>
      <c r="OH41" s="82"/>
      <c r="OI41" s="82"/>
      <c r="OJ41" s="82"/>
      <c r="OK41" s="82"/>
      <c r="OL41" s="82"/>
      <c r="OM41" s="82"/>
      <c r="ON41" s="82"/>
      <c r="OO41" s="82"/>
      <c r="OP41" s="82"/>
      <c r="OQ41" s="82"/>
      <c r="OR41" s="82"/>
      <c r="OS41" s="82"/>
      <c r="OT41" s="82"/>
      <c r="OU41" s="82"/>
      <c r="OV41" s="82"/>
      <c r="OW41" s="82"/>
      <c r="OX41" s="82"/>
      <c r="OY41" s="82"/>
      <c r="OZ41" s="82"/>
      <c r="PA41" s="82"/>
      <c r="PB41" s="82"/>
      <c r="PC41" s="82"/>
      <c r="PD41" s="82"/>
      <c r="PE41" s="82"/>
      <c r="PF41" s="82"/>
      <c r="PG41" s="82"/>
      <c r="PH41" s="82"/>
      <c r="PI41" s="82"/>
      <c r="PJ41" s="82"/>
      <c r="PK41" s="82"/>
      <c r="PL41" s="82"/>
      <c r="PM41" s="82"/>
      <c r="PN41" s="82"/>
      <c r="PO41" s="82"/>
      <c r="PP41" s="82"/>
      <c r="PQ41" s="82"/>
      <c r="PR41" s="82"/>
      <c r="PS41" s="82"/>
      <c r="PT41" s="82"/>
      <c r="PU41" s="82"/>
      <c r="PV41" s="82"/>
      <c r="PW41" s="82"/>
      <c r="PX41" s="82"/>
      <c r="PY41" s="82"/>
      <c r="PZ41" s="82"/>
      <c r="QA41" s="82"/>
      <c r="QB41" s="82"/>
      <c r="QC41" s="82"/>
      <c r="QD41" s="82"/>
      <c r="QE41" s="82"/>
      <c r="QF41" s="82"/>
      <c r="QG41" s="82"/>
      <c r="QH41" s="82"/>
      <c r="QI41" s="82"/>
      <c r="QJ41" s="82"/>
      <c r="QK41" s="82"/>
      <c r="QL41" s="82"/>
      <c r="QM41" s="82"/>
      <c r="QN41" s="82"/>
      <c r="QO41" s="82"/>
      <c r="QP41" s="82"/>
      <c r="QQ41" s="82"/>
      <c r="QR41" s="82"/>
      <c r="QS41" s="82"/>
      <c r="QT41" s="82"/>
      <c r="QU41" s="82"/>
      <c r="QV41" s="82"/>
      <c r="QW41" s="82"/>
      <c r="QX41" s="82"/>
      <c r="QY41" s="82"/>
      <c r="QZ41" s="82"/>
      <c r="RA41" s="82"/>
      <c r="RB41" s="82"/>
      <c r="RC41" s="82"/>
      <c r="RD41" s="82"/>
      <c r="RE41" s="82"/>
      <c r="RF41" s="82"/>
      <c r="RG41" s="82"/>
      <c r="RH41" s="82"/>
      <c r="RI41" s="82"/>
      <c r="RJ41" s="82"/>
      <c r="RK41" s="82"/>
      <c r="RL41" s="82"/>
      <c r="RM41" s="82"/>
      <c r="RN41" s="82"/>
      <c r="RO41" s="82"/>
      <c r="RP41" s="82"/>
      <c r="RQ41" s="82"/>
      <c r="RR41" s="82"/>
      <c r="RS41" s="82"/>
      <c r="RT41" s="82"/>
      <c r="RU41" s="82"/>
      <c r="RV41" s="82"/>
      <c r="RW41" s="82"/>
      <c r="RX41" s="82"/>
      <c r="RY41" s="82"/>
      <c r="RZ41" s="82"/>
      <c r="SA41" s="82"/>
      <c r="SB41" s="82"/>
      <c r="SC41" s="82"/>
      <c r="SD41" s="82"/>
      <c r="SE41" s="82"/>
      <c r="SF41" s="82"/>
      <c r="SG41" s="82"/>
      <c r="SH41" s="82"/>
      <c r="SI41" s="82"/>
      <c r="SJ41" s="82"/>
      <c r="SK41" s="82"/>
      <c r="SL41" s="82"/>
      <c r="SM41" s="82"/>
      <c r="SN41" s="82"/>
      <c r="SO41" s="82"/>
      <c r="SP41" s="82"/>
      <c r="SQ41" s="82"/>
      <c r="SR41" s="82"/>
      <c r="SS41" s="82"/>
      <c r="ST41" s="82"/>
      <c r="SU41" s="82"/>
      <c r="SV41" s="82"/>
      <c r="SW41" s="82"/>
      <c r="SX41" s="82"/>
      <c r="SY41" s="82"/>
      <c r="SZ41" s="82"/>
      <c r="TA41" s="82"/>
      <c r="TB41" s="82"/>
      <c r="TC41" s="82"/>
      <c r="TD41" s="82"/>
      <c r="TE41" s="82"/>
      <c r="TF41" s="82"/>
      <c r="TG41" s="82"/>
      <c r="TH41" s="82"/>
      <c r="TI41" s="82"/>
      <c r="TJ41" s="82"/>
      <c r="TK41" s="82"/>
      <c r="TL41" s="82"/>
      <c r="TM41" s="82"/>
      <c r="TN41" s="82"/>
      <c r="TO41" s="82"/>
      <c r="TP41" s="82"/>
      <c r="TQ41" s="82"/>
      <c r="TR41" s="82"/>
      <c r="TS41" s="82"/>
      <c r="TT41" s="82"/>
      <c r="TU41" s="82"/>
      <c r="TV41" s="82"/>
      <c r="TW41" s="82"/>
      <c r="TX41" s="82"/>
      <c r="TY41" s="82"/>
      <c r="TZ41" s="82"/>
      <c r="UA41" s="82"/>
      <c r="UB41" s="82"/>
      <c r="UC41" s="82"/>
      <c r="UD41" s="82"/>
      <c r="UE41" s="82"/>
      <c r="UF41" s="82"/>
      <c r="UG41" s="82"/>
      <c r="UH41" s="82"/>
      <c r="UI41" s="82"/>
      <c r="UJ41" s="82"/>
      <c r="UK41" s="82"/>
      <c r="UL41" s="82"/>
      <c r="UM41" s="82"/>
      <c r="UN41" s="82"/>
      <c r="UO41" s="82"/>
      <c r="UP41" s="82"/>
      <c r="UQ41" s="82"/>
      <c r="UR41" s="82"/>
      <c r="US41" s="82"/>
      <c r="UT41" s="82"/>
      <c r="UU41" s="82"/>
      <c r="UV41" s="82"/>
      <c r="UW41" s="82"/>
      <c r="UX41" s="82"/>
      <c r="UY41" s="82"/>
      <c r="UZ41" s="82"/>
      <c r="VA41" s="82"/>
      <c r="VB41" s="82"/>
      <c r="VC41" s="82"/>
      <c r="VD41" s="82"/>
      <c r="VE41" s="82"/>
      <c r="VF41" s="82"/>
      <c r="VG41" s="82"/>
      <c r="VH41" s="82"/>
      <c r="VI41" s="82"/>
      <c r="VJ41" s="82"/>
      <c r="VK41" s="82"/>
      <c r="VL41" s="82"/>
      <c r="VM41" s="82"/>
      <c r="VN41" s="82"/>
      <c r="VO41" s="82"/>
      <c r="VP41" s="82"/>
      <c r="VQ41" s="82"/>
      <c r="VR41" s="82"/>
      <c r="VS41" s="82"/>
      <c r="VT41" s="82"/>
      <c r="VU41" s="82"/>
      <c r="VV41" s="82"/>
      <c r="VW41" s="82"/>
      <c r="VX41" s="82"/>
      <c r="VY41" s="82"/>
      <c r="VZ41" s="82"/>
      <c r="WA41" s="82"/>
      <c r="WB41" s="82"/>
      <c r="WC41" s="82"/>
      <c r="WD41" s="82"/>
      <c r="WE41" s="82"/>
      <c r="WF41" s="82"/>
      <c r="WG41" s="82"/>
      <c r="WH41" s="82"/>
      <c r="WI41" s="82"/>
      <c r="WJ41" s="82"/>
      <c r="WK41" s="82"/>
      <c r="WL41" s="82"/>
      <c r="WM41" s="82"/>
      <c r="WN41" s="82"/>
      <c r="WO41" s="82"/>
      <c r="WP41" s="82"/>
      <c r="WQ41" s="82"/>
      <c r="WR41" s="82"/>
      <c r="WS41" s="82"/>
      <c r="WT41" s="82"/>
      <c r="WU41" s="82"/>
      <c r="WV41" s="82"/>
      <c r="WW41" s="82"/>
      <c r="WX41" s="82"/>
      <c r="WY41" s="82"/>
      <c r="WZ41" s="82"/>
      <c r="XA41" s="82"/>
      <c r="XB41" s="82"/>
      <c r="XC41" s="82"/>
      <c r="XD41" s="82"/>
      <c r="XE41" s="82"/>
      <c r="XF41" s="82"/>
      <c r="XG41" s="82"/>
      <c r="XH41" s="82"/>
      <c r="XI41" s="82"/>
      <c r="XJ41" s="82"/>
      <c r="XK41" s="82"/>
      <c r="XL41" s="82"/>
      <c r="XM41" s="82"/>
      <c r="XN41" s="82"/>
      <c r="XO41" s="82"/>
      <c r="XP41" s="82"/>
      <c r="XQ41" s="82"/>
      <c r="XR41" s="82"/>
      <c r="XS41" s="82"/>
      <c r="XT41" s="82"/>
      <c r="XU41" s="82"/>
      <c r="XV41" s="82"/>
      <c r="XW41" s="82"/>
      <c r="XX41" s="82"/>
      <c r="XY41" s="82"/>
      <c r="XZ41" s="82"/>
      <c r="YA41" s="82"/>
      <c r="YB41" s="82"/>
      <c r="YC41" s="82"/>
      <c r="YD41" s="82"/>
      <c r="YE41" s="82"/>
      <c r="YF41" s="82"/>
      <c r="YG41" s="82"/>
      <c r="YH41" s="82"/>
      <c r="YI41" s="82"/>
      <c r="YJ41" s="82"/>
      <c r="YK41" s="82"/>
      <c r="YL41" s="82"/>
      <c r="YM41" s="82"/>
      <c r="YN41" s="82"/>
      <c r="YO41" s="82"/>
      <c r="YP41" s="82"/>
      <c r="YQ41" s="82"/>
      <c r="YR41" s="82"/>
      <c r="YS41" s="82"/>
      <c r="YT41" s="82"/>
      <c r="YU41" s="82"/>
      <c r="YV41" s="82"/>
      <c r="YW41" s="82"/>
      <c r="YX41" s="82"/>
      <c r="YY41" s="82"/>
      <c r="YZ41" s="82"/>
      <c r="ZA41" s="82"/>
      <c r="ZB41" s="82"/>
      <c r="ZC41" s="82"/>
      <c r="ZD41" s="82"/>
      <c r="ZE41" s="82"/>
      <c r="ZF41" s="82"/>
      <c r="ZG41" s="82"/>
      <c r="ZH41" s="82"/>
      <c r="ZI41" s="82"/>
      <c r="ZJ41" s="82"/>
      <c r="ZK41" s="82"/>
      <c r="ZL41" s="82"/>
      <c r="ZM41" s="82"/>
      <c r="ZN41" s="82"/>
      <c r="ZO41" s="82"/>
      <c r="ZP41" s="82"/>
      <c r="ZQ41" s="82"/>
      <c r="ZR41" s="82"/>
      <c r="ZS41" s="82"/>
      <c r="ZT41" s="82"/>
      <c r="ZU41" s="82"/>
      <c r="ZV41" s="82"/>
      <c r="ZW41" s="82"/>
      <c r="ZX41" s="82"/>
      <c r="ZY41" s="82"/>
      <c r="ZZ41" s="82"/>
      <c r="AAA41" s="82"/>
      <c r="AAB41" s="82"/>
      <c r="AAC41" s="82"/>
      <c r="AAD41" s="82"/>
      <c r="AAE41" s="82"/>
      <c r="AAF41" s="82"/>
      <c r="AAG41" s="82"/>
      <c r="AAH41" s="82"/>
      <c r="AAI41" s="82"/>
      <c r="AAJ41" s="82"/>
      <c r="AAK41" s="82"/>
      <c r="AAL41" s="82"/>
      <c r="AAM41" s="82"/>
      <c r="AAN41" s="82"/>
      <c r="AAO41" s="82"/>
      <c r="AAP41" s="82"/>
      <c r="AAQ41" s="82"/>
      <c r="AAR41" s="82"/>
      <c r="AAS41" s="82"/>
      <c r="AAT41" s="82"/>
      <c r="AAU41" s="82"/>
      <c r="AAV41" s="82"/>
      <c r="AAW41" s="82"/>
      <c r="AAX41" s="82"/>
      <c r="AAY41" s="82"/>
      <c r="AAZ41" s="82"/>
      <c r="ABA41" s="82"/>
      <c r="ABB41" s="82"/>
      <c r="ABC41" s="82"/>
      <c r="ABD41" s="82"/>
      <c r="ABE41" s="82"/>
      <c r="ABF41" s="82"/>
      <c r="ABG41" s="82"/>
      <c r="ABH41" s="82"/>
      <c r="ABI41" s="82"/>
      <c r="ABJ41" s="82"/>
      <c r="ABK41" s="82"/>
      <c r="ABL41" s="82"/>
      <c r="ABM41" s="82"/>
      <c r="ABN41" s="82"/>
      <c r="ABO41" s="82"/>
      <c r="ABP41" s="82"/>
      <c r="ABQ41" s="82"/>
      <c r="ABR41" s="82"/>
      <c r="ABS41" s="82"/>
      <c r="ABT41" s="82"/>
      <c r="ABU41" s="82"/>
      <c r="ABV41" s="82"/>
      <c r="ABW41" s="82"/>
      <c r="ABX41" s="82"/>
      <c r="ABY41" s="82"/>
      <c r="ABZ41" s="82"/>
      <c r="ACA41" s="82"/>
      <c r="ACB41" s="82"/>
      <c r="ACC41" s="82"/>
      <c r="ACD41" s="82"/>
      <c r="ACE41" s="82"/>
      <c r="ACF41" s="82"/>
      <c r="ACG41" s="82"/>
      <c r="ACH41" s="82"/>
      <c r="ACI41" s="82"/>
      <c r="ACJ41" s="82"/>
      <c r="ACK41" s="82"/>
      <c r="ACL41" s="82"/>
      <c r="ACM41" s="82"/>
      <c r="ACN41" s="82"/>
      <c r="ACO41" s="82"/>
      <c r="ACP41" s="82"/>
      <c r="ACQ41" s="82"/>
      <c r="ACR41" s="82"/>
      <c r="ACS41" s="82"/>
      <c r="ACT41" s="82"/>
      <c r="ACU41" s="82"/>
      <c r="ACV41" s="82"/>
      <c r="ACW41" s="82"/>
      <c r="ACX41" s="82"/>
      <c r="ACY41" s="82"/>
      <c r="ACZ41" s="82"/>
      <c r="ADA41" s="82"/>
      <c r="ADB41" s="82"/>
      <c r="ADC41" s="82"/>
      <c r="ADD41" s="82"/>
      <c r="ADE41" s="82"/>
      <c r="ADF41" s="82"/>
      <c r="ADG41" s="82"/>
      <c r="ADH41" s="82"/>
      <c r="ADI41" s="82"/>
      <c r="ADJ41" s="82"/>
      <c r="ADK41" s="82"/>
      <c r="ADL41" s="82"/>
      <c r="ADM41" s="82"/>
      <c r="ADN41" s="82"/>
      <c r="ADO41" s="82"/>
      <c r="ADP41" s="82"/>
      <c r="ADQ41" s="82"/>
      <c r="ADR41" s="82"/>
      <c r="ADS41" s="82"/>
      <c r="ADT41" s="82"/>
      <c r="ADU41" s="82"/>
      <c r="ADV41" s="82"/>
      <c r="ADW41" s="82"/>
      <c r="ADX41" s="82"/>
      <c r="ADY41" s="82"/>
      <c r="ADZ41" s="82"/>
      <c r="AEA41" s="82"/>
      <c r="AEB41" s="82"/>
      <c r="AEC41" s="82"/>
      <c r="AED41" s="82"/>
      <c r="AEE41" s="82"/>
      <c r="AEF41" s="82"/>
      <c r="AEG41" s="82"/>
      <c r="AEH41" s="82"/>
      <c r="AEI41" s="82"/>
      <c r="AEJ41" s="82"/>
      <c r="AEK41" s="82"/>
      <c r="AEL41" s="82"/>
      <c r="AEM41" s="82"/>
      <c r="AEN41" s="82"/>
      <c r="AEO41" s="82"/>
      <c r="AEP41" s="82"/>
      <c r="AEQ41" s="82"/>
      <c r="AER41" s="82"/>
      <c r="AES41" s="82"/>
      <c r="AET41" s="82"/>
      <c r="AEU41" s="82"/>
      <c r="AEV41" s="82"/>
      <c r="AEW41" s="82"/>
      <c r="AEX41" s="82"/>
      <c r="AEY41" s="82"/>
      <c r="AEZ41" s="82"/>
      <c r="AFA41" s="82"/>
      <c r="AFB41" s="82"/>
      <c r="AFC41" s="82"/>
      <c r="AFD41" s="82"/>
      <c r="AFE41" s="82"/>
      <c r="AFF41" s="82"/>
      <c r="AFG41" s="82"/>
      <c r="AFH41" s="82"/>
      <c r="AFI41" s="82"/>
      <c r="AFJ41" s="82"/>
      <c r="AFK41" s="82"/>
      <c r="AFL41" s="82"/>
      <c r="AFM41" s="82"/>
      <c r="AFN41" s="82"/>
      <c r="AFO41" s="82"/>
      <c r="AFP41" s="82"/>
      <c r="AFQ41" s="82"/>
      <c r="AFR41" s="82"/>
      <c r="AFS41" s="82"/>
      <c r="AFT41" s="82"/>
      <c r="AFU41" s="82"/>
      <c r="AFV41" s="82"/>
      <c r="AFW41" s="82"/>
      <c r="AFX41" s="82"/>
      <c r="AFY41" s="82"/>
      <c r="AFZ41" s="82"/>
      <c r="AGA41" s="82"/>
      <c r="AGB41" s="82"/>
      <c r="AGC41" s="82"/>
      <c r="AGD41" s="82"/>
      <c r="AGE41" s="82"/>
      <c r="AGF41" s="82"/>
      <c r="AGG41" s="82"/>
      <c r="AGH41" s="82"/>
      <c r="AGI41" s="82"/>
      <c r="AGJ41" s="82"/>
      <c r="AGK41" s="82"/>
      <c r="AGL41" s="82"/>
      <c r="AGM41" s="82"/>
      <c r="AGN41" s="82"/>
      <c r="AGO41" s="82"/>
      <c r="AGP41" s="82"/>
      <c r="AGQ41" s="82"/>
      <c r="AGR41" s="82"/>
      <c r="AGS41" s="82"/>
      <c r="AGT41" s="82"/>
      <c r="AGU41" s="82"/>
      <c r="AGV41" s="82"/>
      <c r="AGW41" s="82"/>
      <c r="AGX41" s="82"/>
      <c r="AGY41" s="82"/>
      <c r="AGZ41" s="82"/>
      <c r="AHA41" s="82"/>
      <c r="AHB41" s="82"/>
      <c r="AHC41" s="82"/>
      <c r="AHD41" s="82"/>
      <c r="AHE41" s="82"/>
      <c r="AHF41" s="82"/>
      <c r="AHG41" s="82"/>
      <c r="AHH41" s="82"/>
      <c r="AHI41" s="82"/>
      <c r="AHJ41" s="82"/>
      <c r="AHK41" s="82"/>
      <c r="AHL41" s="82"/>
      <c r="AHM41" s="82"/>
      <c r="AHN41" s="82"/>
      <c r="AHO41" s="82"/>
      <c r="AHP41" s="82"/>
      <c r="AHQ41" s="82"/>
      <c r="AHR41" s="82"/>
      <c r="AHS41" s="82"/>
      <c r="AHT41" s="82"/>
      <c r="AHU41" s="82"/>
      <c r="AHV41" s="82"/>
      <c r="AHW41" s="82"/>
      <c r="AHX41" s="82"/>
      <c r="AHY41" s="82"/>
      <c r="AHZ41" s="82"/>
      <c r="AIA41" s="82"/>
      <c r="AIB41" s="82"/>
      <c r="AIC41" s="82"/>
      <c r="AID41" s="82"/>
      <c r="AIE41" s="82"/>
      <c r="AIF41" s="82"/>
      <c r="AIG41" s="82"/>
      <c r="AIH41" s="82"/>
      <c r="AII41" s="82"/>
      <c r="AIJ41" s="82"/>
      <c r="AIK41" s="82"/>
      <c r="AIL41" s="82"/>
      <c r="AIM41" s="82"/>
      <c r="AIN41" s="82"/>
      <c r="AIO41" s="82"/>
      <c r="AIP41" s="82"/>
      <c r="AIQ41" s="82"/>
      <c r="AIR41" s="82"/>
      <c r="AIS41" s="82"/>
      <c r="AIT41" s="82"/>
      <c r="AIU41" s="82"/>
      <c r="AIV41" s="82"/>
      <c r="AIW41" s="82"/>
      <c r="AIX41" s="82"/>
      <c r="AIY41" s="82"/>
      <c r="AIZ41" s="82"/>
      <c r="AJA41" s="82"/>
      <c r="AJB41" s="82"/>
      <c r="AJC41" s="82"/>
      <c r="AJD41" s="82"/>
      <c r="AJE41" s="82"/>
      <c r="AJF41" s="82"/>
      <c r="AJG41" s="82"/>
      <c r="AJH41" s="82"/>
      <c r="AJI41" s="82"/>
      <c r="AJJ41" s="82"/>
      <c r="AJK41" s="82"/>
      <c r="AJL41" s="82"/>
      <c r="AJM41" s="82"/>
      <c r="AJN41" s="82"/>
      <c r="AJO41" s="82"/>
      <c r="AJP41" s="82"/>
      <c r="AJQ41" s="82"/>
      <c r="AJR41" s="82"/>
      <c r="AJS41" s="82"/>
      <c r="AJT41" s="82"/>
      <c r="AJU41" s="82"/>
      <c r="AJV41" s="82"/>
      <c r="AJW41" s="82"/>
      <c r="AJX41" s="82"/>
      <c r="AJY41" s="82"/>
      <c r="AJZ41" s="82"/>
      <c r="AKA41" s="82"/>
      <c r="AKB41" s="82"/>
      <c r="AKC41" s="82"/>
      <c r="AKD41" s="82"/>
      <c r="AKE41" s="82"/>
      <c r="AKF41" s="82"/>
      <c r="AKG41" s="82"/>
      <c r="AKH41" s="82"/>
      <c r="AKI41" s="82"/>
      <c r="AKJ41" s="82"/>
      <c r="AKK41" s="82"/>
      <c r="AKL41" s="82"/>
      <c r="AKM41" s="82"/>
      <c r="AKN41" s="82"/>
      <c r="AKO41" s="82"/>
      <c r="AKP41" s="82"/>
      <c r="AKQ41" s="82"/>
      <c r="AKR41" s="82"/>
      <c r="AKS41" s="82"/>
      <c r="AKT41" s="82"/>
      <c r="AKU41" s="82"/>
      <c r="AKV41" s="82"/>
      <c r="AKW41" s="82"/>
      <c r="AKX41" s="82"/>
      <c r="AKY41" s="82"/>
      <c r="AKZ41" s="82"/>
      <c r="ALA41" s="82"/>
      <c r="ALB41" s="82"/>
      <c r="ALC41" s="82"/>
      <c r="ALD41" s="82"/>
      <c r="ALE41" s="82"/>
      <c r="ALF41" s="82"/>
      <c r="ALG41" s="82"/>
      <c r="ALH41" s="82"/>
      <c r="ALI41" s="82"/>
      <c r="ALJ41" s="82"/>
      <c r="ALK41" s="82"/>
      <c r="ALL41" s="82"/>
      <c r="ALM41" s="82"/>
      <c r="ALN41" s="82"/>
      <c r="ALO41" s="82"/>
      <c r="ALP41" s="82"/>
      <c r="ALQ41" s="82"/>
      <c r="ALR41" s="82"/>
      <c r="ALS41" s="82"/>
      <c r="ALT41" s="82"/>
      <c r="ALU41" s="82"/>
      <c r="ALV41" s="82"/>
      <c r="ALW41" s="82"/>
      <c r="ALX41" s="82"/>
      <c r="ALY41" s="82"/>
      <c r="ALZ41" s="82"/>
      <c r="AMA41" s="82"/>
      <c r="AMB41" s="82"/>
      <c r="AMC41" s="82"/>
      <c r="AMD41" s="82"/>
      <c r="AME41" s="82"/>
      <c r="AMF41" s="82"/>
      <c r="AMG41" s="82"/>
      <c r="AMH41" s="82"/>
      <c r="AMI41" s="82"/>
      <c r="AMJ41" s="82"/>
      <c r="AMK41" s="82"/>
    </row>
    <row r="42" spans="1:1025" ht="66" customHeight="1" x14ac:dyDescent="0.25">
      <c r="A42" s="16" t="s">
        <v>48</v>
      </c>
      <c r="B42" s="16" t="s">
        <v>49</v>
      </c>
      <c r="C42" s="16" t="s">
        <v>50</v>
      </c>
      <c r="D42" s="24" t="s">
        <v>51</v>
      </c>
      <c r="E42" s="3"/>
      <c r="F42" s="80"/>
      <c r="G42" s="21">
        <f>H42+I42</f>
        <v>3322500</v>
      </c>
      <c r="H42" s="26">
        <f>SUM(H43:H45)</f>
        <v>3322500</v>
      </c>
      <c r="I42" s="26">
        <f>I43+I45+I44</f>
        <v>0</v>
      </c>
      <c r="J42" s="26">
        <f>J43+J45+J44</f>
        <v>0</v>
      </c>
      <c r="K42" s="17"/>
    </row>
    <row r="43" spans="1:1025" ht="49.5" customHeight="1" x14ac:dyDescent="0.25">
      <c r="A43" s="3"/>
      <c r="B43" s="3"/>
      <c r="C43" s="3"/>
      <c r="D43" s="3"/>
      <c r="E43" s="42" t="s">
        <v>96</v>
      </c>
      <c r="F43" s="99" t="s">
        <v>141</v>
      </c>
      <c r="G43" s="21">
        <f t="shared" si="7"/>
        <v>1440000</v>
      </c>
      <c r="H43" s="26">
        <f>300000+1100000+40000</f>
        <v>1440000</v>
      </c>
      <c r="I43" s="25">
        <v>0</v>
      </c>
      <c r="J43" s="26">
        <v>0</v>
      </c>
      <c r="K43" s="17"/>
    </row>
    <row r="44" spans="1:1025" s="44" customFormat="1" ht="49.5" customHeight="1" x14ac:dyDescent="0.25">
      <c r="A44" s="3"/>
      <c r="B44" s="3"/>
      <c r="C44" s="3"/>
      <c r="D44" s="3"/>
      <c r="E44" s="42" t="s">
        <v>173</v>
      </c>
      <c r="F44" s="99" t="s">
        <v>172</v>
      </c>
      <c r="G44" s="21">
        <f t="shared" ref="G44" si="8">H44+I44</f>
        <v>25000</v>
      </c>
      <c r="H44" s="26">
        <v>25000</v>
      </c>
      <c r="I44" s="25">
        <v>0</v>
      </c>
      <c r="J44" s="26">
        <v>0</v>
      </c>
      <c r="K44" s="1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  <c r="AMF44" s="2"/>
      <c r="AMG44" s="2"/>
      <c r="AMH44" s="2"/>
      <c r="AMI44" s="2"/>
      <c r="AMJ44" s="2"/>
      <c r="AMK44" s="2"/>
    </row>
    <row r="45" spans="1:1025" ht="49.5" customHeight="1" x14ac:dyDescent="0.25">
      <c r="A45" s="3"/>
      <c r="B45" s="3"/>
      <c r="C45" s="3"/>
      <c r="D45" s="3"/>
      <c r="E45" s="42" t="s">
        <v>97</v>
      </c>
      <c r="F45" s="99" t="s">
        <v>142</v>
      </c>
      <c r="G45" s="21">
        <f t="shared" si="7"/>
        <v>1857500</v>
      </c>
      <c r="H45" s="26">
        <f>300000+1500000+57500</f>
        <v>1857500</v>
      </c>
      <c r="I45" s="25">
        <v>0</v>
      </c>
      <c r="J45" s="26">
        <v>0</v>
      </c>
      <c r="K45" s="17"/>
    </row>
    <row r="46" spans="1:1025" ht="32.25" customHeight="1" x14ac:dyDescent="0.25">
      <c r="A46" s="16" t="s">
        <v>52</v>
      </c>
      <c r="B46" s="16" t="s">
        <v>53</v>
      </c>
      <c r="C46" s="16" t="s">
        <v>50</v>
      </c>
      <c r="D46" s="24" t="s">
        <v>54</v>
      </c>
      <c r="E46" s="3"/>
      <c r="F46" s="80"/>
      <c r="G46" s="21">
        <f>H46+I46</f>
        <v>2001510</v>
      </c>
      <c r="H46" s="26">
        <f>H47+H52+H51</f>
        <v>2001510</v>
      </c>
      <c r="I46" s="26">
        <f>I47+I52+I51</f>
        <v>0</v>
      </c>
      <c r="J46" s="26">
        <f>J47+J52</f>
        <v>0</v>
      </c>
      <c r="K46" s="17"/>
    </row>
    <row r="47" spans="1:1025" ht="41.25" customHeight="1" x14ac:dyDescent="0.25">
      <c r="A47" s="3"/>
      <c r="B47" s="3"/>
      <c r="C47" s="3"/>
      <c r="D47" s="3"/>
      <c r="E47" s="57" t="s">
        <v>98</v>
      </c>
      <c r="F47" s="94" t="s">
        <v>99</v>
      </c>
      <c r="G47" s="21">
        <f t="shared" si="7"/>
        <v>5000</v>
      </c>
      <c r="H47" s="26">
        <v>5000</v>
      </c>
      <c r="I47" s="25">
        <v>0</v>
      </c>
      <c r="J47" s="26">
        <v>0</v>
      </c>
      <c r="K47" s="17"/>
    </row>
    <row r="48" spans="1:1025" s="44" customFormat="1" ht="27.75" customHeight="1" x14ac:dyDescent="0.25">
      <c r="A48" s="118" t="s">
        <v>75</v>
      </c>
      <c r="B48" s="118" t="s">
        <v>11</v>
      </c>
      <c r="C48" s="118" t="s">
        <v>12</v>
      </c>
      <c r="D48" s="118" t="s">
        <v>79</v>
      </c>
      <c r="E48" s="118" t="s">
        <v>80</v>
      </c>
      <c r="F48" s="118" t="s">
        <v>81</v>
      </c>
      <c r="G48" s="118" t="s">
        <v>1</v>
      </c>
      <c r="H48" s="118" t="s">
        <v>10</v>
      </c>
      <c r="I48" s="118" t="s">
        <v>2</v>
      </c>
      <c r="J48" s="118"/>
      <c r="K48" s="1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  <c r="AKE48" s="2"/>
      <c r="AKF48" s="2"/>
      <c r="AKG48" s="2"/>
      <c r="AKH48" s="2"/>
      <c r="AKI48" s="2"/>
      <c r="AKJ48" s="2"/>
      <c r="AKK48" s="2"/>
      <c r="AKL48" s="2"/>
      <c r="AKM48" s="2"/>
      <c r="AKN48" s="2"/>
      <c r="AKO48" s="2"/>
      <c r="AKP48" s="2"/>
      <c r="AKQ48" s="2"/>
      <c r="AKR48" s="2"/>
      <c r="AKS48" s="2"/>
      <c r="AKT48" s="2"/>
      <c r="AKU48" s="2"/>
      <c r="AKV48" s="2"/>
      <c r="AKW48" s="2"/>
      <c r="AKX48" s="2"/>
      <c r="AKY48" s="2"/>
      <c r="AKZ48" s="2"/>
      <c r="ALA48" s="2"/>
      <c r="ALB48" s="2"/>
      <c r="ALC48" s="2"/>
      <c r="ALD48" s="2"/>
      <c r="ALE48" s="2"/>
      <c r="ALF48" s="2"/>
      <c r="ALG48" s="2"/>
      <c r="ALH48" s="2"/>
      <c r="ALI48" s="2"/>
      <c r="ALJ48" s="2"/>
      <c r="ALK48" s="2"/>
      <c r="ALL48" s="2"/>
      <c r="ALM48" s="2"/>
      <c r="ALN48" s="2"/>
      <c r="ALO48" s="2"/>
      <c r="ALP48" s="2"/>
      <c r="ALQ48" s="2"/>
      <c r="ALR48" s="2"/>
      <c r="ALS48" s="2"/>
      <c r="ALT48" s="2"/>
      <c r="ALU48" s="2"/>
      <c r="ALV48" s="2"/>
      <c r="ALW48" s="2"/>
      <c r="ALX48" s="2"/>
      <c r="ALY48" s="2"/>
      <c r="ALZ48" s="2"/>
      <c r="AMA48" s="2"/>
      <c r="AMB48" s="2"/>
      <c r="AMC48" s="2"/>
      <c r="AMD48" s="2"/>
      <c r="AME48" s="2"/>
      <c r="AMF48" s="2"/>
      <c r="AMG48" s="2"/>
      <c r="AMH48" s="2"/>
      <c r="AMI48" s="2"/>
      <c r="AMJ48" s="2"/>
      <c r="AMK48" s="2"/>
    </row>
    <row r="49" spans="1:1025" s="44" customFormat="1" ht="128.25" customHeight="1" x14ac:dyDescent="0.25">
      <c r="A49" s="118"/>
      <c r="B49" s="118"/>
      <c r="C49" s="118"/>
      <c r="D49" s="118"/>
      <c r="E49" s="118"/>
      <c r="F49" s="118"/>
      <c r="G49" s="118"/>
      <c r="H49" s="118"/>
      <c r="I49" s="18" t="s">
        <v>3</v>
      </c>
      <c r="J49" s="78" t="s">
        <v>13</v>
      </c>
      <c r="K49" s="17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  <c r="AMJ49" s="2"/>
      <c r="AMK49" s="2"/>
    </row>
    <row r="50" spans="1:1025" s="44" customFormat="1" x14ac:dyDescent="0.25">
      <c r="A50" s="78" t="s">
        <v>4</v>
      </c>
      <c r="B50" s="78" t="s">
        <v>5</v>
      </c>
      <c r="C50" s="78" t="s">
        <v>6</v>
      </c>
      <c r="D50" s="78" t="s">
        <v>7</v>
      </c>
      <c r="E50" s="78" t="s">
        <v>8</v>
      </c>
      <c r="F50" s="78" t="s">
        <v>9</v>
      </c>
      <c r="G50" s="78" t="s">
        <v>82</v>
      </c>
      <c r="H50" s="78" t="s">
        <v>83</v>
      </c>
      <c r="I50" s="18" t="s">
        <v>84</v>
      </c>
      <c r="J50" s="19" t="s">
        <v>85</v>
      </c>
      <c r="K50" s="17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2"/>
      <c r="AMJ50" s="2"/>
      <c r="AMK50" s="2"/>
    </row>
    <row r="51" spans="1:1025" s="44" customFormat="1" ht="51" x14ac:dyDescent="0.25">
      <c r="A51" s="106"/>
      <c r="B51" s="106"/>
      <c r="C51" s="106"/>
      <c r="D51" s="106"/>
      <c r="E51" s="24" t="s">
        <v>192</v>
      </c>
      <c r="F51" s="24" t="s">
        <v>193</v>
      </c>
      <c r="G51" s="110">
        <f>H51+I51</f>
        <v>12200</v>
      </c>
      <c r="H51" s="109">
        <v>12200</v>
      </c>
      <c r="I51" s="107">
        <v>0</v>
      </c>
      <c r="J51" s="108">
        <v>0</v>
      </c>
      <c r="K51" s="1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2"/>
      <c r="AMJ51" s="2"/>
      <c r="AMK51" s="2"/>
    </row>
    <row r="52" spans="1:1025" ht="39" customHeight="1" x14ac:dyDescent="0.25">
      <c r="A52" s="3"/>
      <c r="B52" s="3"/>
      <c r="C52" s="3"/>
      <c r="D52" s="3"/>
      <c r="E52" s="24" t="s">
        <v>100</v>
      </c>
      <c r="F52" s="94" t="s">
        <v>101</v>
      </c>
      <c r="G52" s="21">
        <f t="shared" si="7"/>
        <v>1984310</v>
      </c>
      <c r="H52" s="26">
        <f>1766200-H51-H47+300000-64690</f>
        <v>1984310</v>
      </c>
      <c r="I52" s="25">
        <v>0</v>
      </c>
      <c r="J52" s="26">
        <v>0</v>
      </c>
      <c r="K52" s="17"/>
    </row>
    <row r="53" spans="1:1025" s="44" customFormat="1" ht="24.75" customHeight="1" x14ac:dyDescent="0.25">
      <c r="A53" s="3"/>
      <c r="B53" s="3">
        <v>7000</v>
      </c>
      <c r="C53" s="3"/>
      <c r="D53" s="3" t="s">
        <v>188</v>
      </c>
      <c r="E53" s="24"/>
      <c r="F53" s="94"/>
      <c r="G53" s="21">
        <f>G54+G55+G56+G57+G60</f>
        <v>6859998</v>
      </c>
      <c r="H53" s="26">
        <f>H54+H55+H56+H57+H60</f>
        <v>2052000</v>
      </c>
      <c r="I53" s="26">
        <f>I54+I55+I56+I57+I60</f>
        <v>4807998</v>
      </c>
      <c r="J53" s="26">
        <f>J54+J55+J56+J57+J60</f>
        <v>4807998</v>
      </c>
      <c r="K53" s="17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2"/>
      <c r="AMJ53" s="2"/>
      <c r="AMK53" s="2"/>
    </row>
    <row r="54" spans="1:1025" ht="36.75" customHeight="1" x14ac:dyDescent="0.25">
      <c r="A54" s="16" t="s">
        <v>55</v>
      </c>
      <c r="B54" s="16" t="s">
        <v>56</v>
      </c>
      <c r="C54" s="16" t="s">
        <v>57</v>
      </c>
      <c r="D54" s="24" t="s">
        <v>102</v>
      </c>
      <c r="E54" s="24" t="s">
        <v>103</v>
      </c>
      <c r="F54" s="94" t="s">
        <v>104</v>
      </c>
      <c r="G54" s="21">
        <f t="shared" si="7"/>
        <v>500000</v>
      </c>
      <c r="H54" s="26">
        <f>100000+150000+300000-50000</f>
        <v>500000</v>
      </c>
      <c r="I54" s="25">
        <v>0</v>
      </c>
      <c r="J54" s="26">
        <v>0</v>
      </c>
      <c r="K54" s="17"/>
    </row>
    <row r="55" spans="1:1025" s="51" customFormat="1" ht="43.5" customHeight="1" x14ac:dyDescent="0.25">
      <c r="A55" s="46" t="s">
        <v>134</v>
      </c>
      <c r="B55" s="47" t="s">
        <v>135</v>
      </c>
      <c r="C55" s="47" t="s">
        <v>136</v>
      </c>
      <c r="D55" s="45" t="s">
        <v>137</v>
      </c>
      <c r="E55" s="24" t="s">
        <v>103</v>
      </c>
      <c r="F55" s="94" t="s">
        <v>104</v>
      </c>
      <c r="G55" s="21">
        <f t="shared" ref="G55" si="9">H55+I55</f>
        <v>1750000</v>
      </c>
      <c r="H55" s="48">
        <v>0</v>
      </c>
      <c r="I55" s="48">
        <f>50000+2000000-300000</f>
        <v>1750000</v>
      </c>
      <c r="J55" s="48">
        <f>50000+2000000-300000</f>
        <v>1750000</v>
      </c>
      <c r="K55" s="49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  <c r="IL55" s="50"/>
      <c r="IM55" s="50"/>
      <c r="IN55" s="50"/>
      <c r="IO55" s="50"/>
      <c r="IP55" s="50"/>
      <c r="IQ55" s="50"/>
      <c r="IR55" s="50"/>
      <c r="IS55" s="50"/>
      <c r="IT55" s="50"/>
      <c r="IU55" s="50"/>
      <c r="IV55" s="50"/>
      <c r="IW55" s="50"/>
      <c r="IX55" s="50"/>
      <c r="IY55" s="50"/>
      <c r="IZ55" s="50"/>
      <c r="JA55" s="50"/>
      <c r="JB55" s="50"/>
      <c r="JC55" s="50"/>
      <c r="JD55" s="50"/>
      <c r="JE55" s="50"/>
      <c r="JF55" s="50"/>
      <c r="JG55" s="50"/>
      <c r="JH55" s="50"/>
      <c r="JI55" s="50"/>
      <c r="JJ55" s="50"/>
      <c r="JK55" s="50"/>
      <c r="JL55" s="50"/>
      <c r="JM55" s="50"/>
      <c r="JN55" s="50"/>
      <c r="JO55" s="50"/>
      <c r="JP55" s="50"/>
      <c r="JQ55" s="50"/>
      <c r="JR55" s="50"/>
      <c r="JS55" s="50"/>
      <c r="JT55" s="50"/>
      <c r="JU55" s="50"/>
      <c r="JV55" s="50"/>
      <c r="JW55" s="50"/>
      <c r="JX55" s="50"/>
      <c r="JY55" s="50"/>
      <c r="JZ55" s="50"/>
      <c r="KA55" s="50"/>
      <c r="KB55" s="50"/>
      <c r="KC55" s="50"/>
      <c r="KD55" s="50"/>
      <c r="KE55" s="50"/>
      <c r="KF55" s="50"/>
      <c r="KG55" s="50"/>
      <c r="KH55" s="50"/>
      <c r="KI55" s="50"/>
      <c r="KJ55" s="50"/>
      <c r="KK55" s="50"/>
      <c r="KL55" s="50"/>
      <c r="KM55" s="50"/>
      <c r="KN55" s="50"/>
      <c r="KO55" s="50"/>
      <c r="KP55" s="50"/>
      <c r="KQ55" s="50"/>
      <c r="KR55" s="50"/>
      <c r="KS55" s="50"/>
      <c r="KT55" s="50"/>
      <c r="KU55" s="50"/>
      <c r="KV55" s="50"/>
      <c r="KW55" s="50"/>
      <c r="KX55" s="50"/>
      <c r="KY55" s="50"/>
      <c r="KZ55" s="50"/>
      <c r="LA55" s="50"/>
      <c r="LB55" s="50"/>
      <c r="LC55" s="50"/>
      <c r="LD55" s="50"/>
      <c r="LE55" s="50"/>
      <c r="LF55" s="50"/>
      <c r="LG55" s="50"/>
      <c r="LH55" s="50"/>
      <c r="LI55" s="50"/>
      <c r="LJ55" s="50"/>
      <c r="LK55" s="50"/>
      <c r="LL55" s="50"/>
      <c r="LM55" s="50"/>
      <c r="LN55" s="50"/>
      <c r="LO55" s="50"/>
      <c r="LP55" s="50"/>
      <c r="LQ55" s="50"/>
      <c r="LR55" s="50"/>
      <c r="LS55" s="50"/>
      <c r="LT55" s="50"/>
      <c r="LU55" s="50"/>
      <c r="LV55" s="50"/>
      <c r="LW55" s="50"/>
      <c r="LX55" s="50"/>
      <c r="LY55" s="50"/>
      <c r="LZ55" s="50"/>
      <c r="MA55" s="50"/>
      <c r="MB55" s="50"/>
      <c r="MC55" s="50"/>
      <c r="MD55" s="50"/>
      <c r="ME55" s="50"/>
      <c r="MF55" s="50"/>
      <c r="MG55" s="50"/>
      <c r="MH55" s="50"/>
      <c r="MI55" s="50"/>
      <c r="MJ55" s="50"/>
      <c r="MK55" s="50"/>
      <c r="ML55" s="50"/>
      <c r="MM55" s="50"/>
      <c r="MN55" s="50"/>
      <c r="MO55" s="50"/>
      <c r="MP55" s="50"/>
      <c r="MQ55" s="50"/>
      <c r="MR55" s="50"/>
      <c r="MS55" s="50"/>
      <c r="MT55" s="50"/>
      <c r="MU55" s="50"/>
      <c r="MV55" s="50"/>
      <c r="MW55" s="50"/>
      <c r="MX55" s="50"/>
      <c r="MY55" s="50"/>
      <c r="MZ55" s="50"/>
      <c r="NA55" s="50"/>
      <c r="NB55" s="50"/>
      <c r="NC55" s="50"/>
      <c r="ND55" s="50"/>
      <c r="NE55" s="50"/>
      <c r="NF55" s="50"/>
      <c r="NG55" s="50"/>
      <c r="NH55" s="50"/>
      <c r="NI55" s="50"/>
      <c r="NJ55" s="50"/>
      <c r="NK55" s="50"/>
      <c r="NL55" s="50"/>
      <c r="NM55" s="50"/>
      <c r="NN55" s="50"/>
      <c r="NO55" s="50"/>
      <c r="NP55" s="50"/>
      <c r="NQ55" s="50"/>
      <c r="NR55" s="50"/>
      <c r="NS55" s="50"/>
      <c r="NT55" s="50"/>
      <c r="NU55" s="50"/>
      <c r="NV55" s="50"/>
      <c r="NW55" s="50"/>
      <c r="NX55" s="50"/>
      <c r="NY55" s="50"/>
      <c r="NZ55" s="50"/>
      <c r="OA55" s="50"/>
      <c r="OB55" s="50"/>
      <c r="OC55" s="50"/>
      <c r="OD55" s="50"/>
      <c r="OE55" s="50"/>
      <c r="OF55" s="50"/>
      <c r="OG55" s="50"/>
      <c r="OH55" s="50"/>
      <c r="OI55" s="50"/>
      <c r="OJ55" s="50"/>
      <c r="OK55" s="50"/>
      <c r="OL55" s="50"/>
      <c r="OM55" s="50"/>
      <c r="ON55" s="50"/>
      <c r="OO55" s="50"/>
      <c r="OP55" s="50"/>
      <c r="OQ55" s="50"/>
      <c r="OR55" s="50"/>
      <c r="OS55" s="50"/>
      <c r="OT55" s="50"/>
      <c r="OU55" s="50"/>
      <c r="OV55" s="50"/>
      <c r="OW55" s="50"/>
      <c r="OX55" s="50"/>
      <c r="OY55" s="50"/>
      <c r="OZ55" s="50"/>
      <c r="PA55" s="50"/>
      <c r="PB55" s="50"/>
      <c r="PC55" s="50"/>
      <c r="PD55" s="50"/>
      <c r="PE55" s="50"/>
      <c r="PF55" s="50"/>
      <c r="PG55" s="50"/>
      <c r="PH55" s="50"/>
      <c r="PI55" s="50"/>
      <c r="PJ55" s="50"/>
      <c r="PK55" s="50"/>
      <c r="PL55" s="50"/>
      <c r="PM55" s="50"/>
      <c r="PN55" s="50"/>
      <c r="PO55" s="50"/>
      <c r="PP55" s="50"/>
      <c r="PQ55" s="50"/>
      <c r="PR55" s="50"/>
      <c r="PS55" s="50"/>
      <c r="PT55" s="50"/>
      <c r="PU55" s="50"/>
      <c r="PV55" s="50"/>
      <c r="PW55" s="50"/>
      <c r="PX55" s="50"/>
      <c r="PY55" s="50"/>
      <c r="PZ55" s="50"/>
      <c r="QA55" s="50"/>
      <c r="QB55" s="50"/>
      <c r="QC55" s="50"/>
      <c r="QD55" s="50"/>
      <c r="QE55" s="50"/>
      <c r="QF55" s="50"/>
      <c r="QG55" s="50"/>
      <c r="QH55" s="50"/>
      <c r="QI55" s="50"/>
      <c r="QJ55" s="50"/>
      <c r="QK55" s="50"/>
      <c r="QL55" s="50"/>
      <c r="QM55" s="50"/>
      <c r="QN55" s="50"/>
      <c r="QO55" s="50"/>
      <c r="QP55" s="50"/>
      <c r="QQ55" s="50"/>
      <c r="QR55" s="50"/>
      <c r="QS55" s="50"/>
      <c r="QT55" s="50"/>
      <c r="QU55" s="50"/>
      <c r="QV55" s="50"/>
      <c r="QW55" s="50"/>
      <c r="QX55" s="50"/>
      <c r="QY55" s="50"/>
      <c r="QZ55" s="50"/>
      <c r="RA55" s="50"/>
      <c r="RB55" s="50"/>
      <c r="RC55" s="50"/>
      <c r="RD55" s="50"/>
      <c r="RE55" s="50"/>
      <c r="RF55" s="50"/>
      <c r="RG55" s="50"/>
      <c r="RH55" s="50"/>
      <c r="RI55" s="50"/>
      <c r="RJ55" s="50"/>
      <c r="RK55" s="50"/>
      <c r="RL55" s="50"/>
      <c r="RM55" s="50"/>
      <c r="RN55" s="50"/>
      <c r="RO55" s="50"/>
      <c r="RP55" s="50"/>
      <c r="RQ55" s="50"/>
      <c r="RR55" s="50"/>
      <c r="RS55" s="50"/>
      <c r="RT55" s="50"/>
      <c r="RU55" s="50"/>
      <c r="RV55" s="50"/>
      <c r="RW55" s="50"/>
      <c r="RX55" s="50"/>
      <c r="RY55" s="50"/>
      <c r="RZ55" s="50"/>
      <c r="SA55" s="50"/>
      <c r="SB55" s="50"/>
      <c r="SC55" s="50"/>
      <c r="SD55" s="50"/>
      <c r="SE55" s="50"/>
      <c r="SF55" s="50"/>
      <c r="SG55" s="50"/>
      <c r="SH55" s="50"/>
      <c r="SI55" s="50"/>
      <c r="SJ55" s="50"/>
      <c r="SK55" s="50"/>
      <c r="SL55" s="50"/>
      <c r="SM55" s="50"/>
      <c r="SN55" s="50"/>
      <c r="SO55" s="50"/>
      <c r="SP55" s="50"/>
      <c r="SQ55" s="50"/>
      <c r="SR55" s="50"/>
      <c r="SS55" s="50"/>
      <c r="ST55" s="50"/>
      <c r="SU55" s="50"/>
      <c r="SV55" s="50"/>
      <c r="SW55" s="50"/>
      <c r="SX55" s="50"/>
      <c r="SY55" s="50"/>
      <c r="SZ55" s="50"/>
      <c r="TA55" s="50"/>
      <c r="TB55" s="50"/>
      <c r="TC55" s="50"/>
      <c r="TD55" s="50"/>
      <c r="TE55" s="50"/>
      <c r="TF55" s="50"/>
      <c r="TG55" s="50"/>
      <c r="TH55" s="50"/>
      <c r="TI55" s="50"/>
      <c r="TJ55" s="50"/>
      <c r="TK55" s="50"/>
      <c r="TL55" s="50"/>
      <c r="TM55" s="50"/>
      <c r="TN55" s="50"/>
      <c r="TO55" s="50"/>
      <c r="TP55" s="50"/>
      <c r="TQ55" s="50"/>
      <c r="TR55" s="50"/>
      <c r="TS55" s="50"/>
      <c r="TT55" s="50"/>
      <c r="TU55" s="50"/>
      <c r="TV55" s="50"/>
      <c r="TW55" s="50"/>
      <c r="TX55" s="50"/>
      <c r="TY55" s="50"/>
      <c r="TZ55" s="50"/>
      <c r="UA55" s="50"/>
      <c r="UB55" s="50"/>
      <c r="UC55" s="50"/>
      <c r="UD55" s="50"/>
      <c r="UE55" s="50"/>
      <c r="UF55" s="50"/>
      <c r="UG55" s="50"/>
      <c r="UH55" s="50"/>
      <c r="UI55" s="50"/>
      <c r="UJ55" s="50"/>
      <c r="UK55" s="50"/>
      <c r="UL55" s="50"/>
      <c r="UM55" s="50"/>
      <c r="UN55" s="50"/>
      <c r="UO55" s="50"/>
      <c r="UP55" s="50"/>
      <c r="UQ55" s="50"/>
      <c r="UR55" s="50"/>
      <c r="US55" s="50"/>
      <c r="UT55" s="50"/>
      <c r="UU55" s="50"/>
      <c r="UV55" s="50"/>
      <c r="UW55" s="50"/>
      <c r="UX55" s="50"/>
      <c r="UY55" s="50"/>
      <c r="UZ55" s="50"/>
      <c r="VA55" s="50"/>
      <c r="VB55" s="50"/>
      <c r="VC55" s="50"/>
      <c r="VD55" s="50"/>
      <c r="VE55" s="50"/>
      <c r="VF55" s="50"/>
      <c r="VG55" s="50"/>
      <c r="VH55" s="50"/>
      <c r="VI55" s="50"/>
      <c r="VJ55" s="50"/>
      <c r="VK55" s="50"/>
      <c r="VL55" s="50"/>
      <c r="VM55" s="50"/>
      <c r="VN55" s="50"/>
      <c r="VO55" s="50"/>
      <c r="VP55" s="50"/>
      <c r="VQ55" s="50"/>
      <c r="VR55" s="50"/>
      <c r="VS55" s="50"/>
      <c r="VT55" s="50"/>
      <c r="VU55" s="50"/>
      <c r="VV55" s="50"/>
      <c r="VW55" s="50"/>
      <c r="VX55" s="50"/>
      <c r="VY55" s="50"/>
      <c r="VZ55" s="50"/>
      <c r="WA55" s="50"/>
      <c r="WB55" s="50"/>
      <c r="WC55" s="50"/>
      <c r="WD55" s="50"/>
      <c r="WE55" s="50"/>
      <c r="WF55" s="50"/>
      <c r="WG55" s="50"/>
      <c r="WH55" s="50"/>
      <c r="WI55" s="50"/>
      <c r="WJ55" s="50"/>
      <c r="WK55" s="50"/>
      <c r="WL55" s="50"/>
      <c r="WM55" s="50"/>
      <c r="WN55" s="50"/>
      <c r="WO55" s="50"/>
      <c r="WP55" s="50"/>
      <c r="WQ55" s="50"/>
      <c r="WR55" s="50"/>
      <c r="WS55" s="50"/>
      <c r="WT55" s="50"/>
      <c r="WU55" s="50"/>
      <c r="WV55" s="50"/>
      <c r="WW55" s="50"/>
      <c r="WX55" s="50"/>
      <c r="WY55" s="50"/>
      <c r="WZ55" s="50"/>
      <c r="XA55" s="50"/>
      <c r="XB55" s="50"/>
      <c r="XC55" s="50"/>
      <c r="XD55" s="50"/>
      <c r="XE55" s="50"/>
      <c r="XF55" s="50"/>
      <c r="XG55" s="50"/>
      <c r="XH55" s="50"/>
      <c r="XI55" s="50"/>
      <c r="XJ55" s="50"/>
      <c r="XK55" s="50"/>
      <c r="XL55" s="50"/>
      <c r="XM55" s="50"/>
      <c r="XN55" s="50"/>
      <c r="XO55" s="50"/>
      <c r="XP55" s="50"/>
      <c r="XQ55" s="50"/>
      <c r="XR55" s="50"/>
      <c r="XS55" s="50"/>
      <c r="XT55" s="50"/>
      <c r="XU55" s="50"/>
      <c r="XV55" s="50"/>
      <c r="XW55" s="50"/>
      <c r="XX55" s="50"/>
      <c r="XY55" s="50"/>
      <c r="XZ55" s="50"/>
      <c r="YA55" s="50"/>
      <c r="YB55" s="50"/>
      <c r="YC55" s="50"/>
      <c r="YD55" s="50"/>
      <c r="YE55" s="50"/>
      <c r="YF55" s="50"/>
      <c r="YG55" s="50"/>
      <c r="YH55" s="50"/>
      <c r="YI55" s="50"/>
      <c r="YJ55" s="50"/>
      <c r="YK55" s="50"/>
      <c r="YL55" s="50"/>
      <c r="YM55" s="50"/>
      <c r="YN55" s="50"/>
      <c r="YO55" s="50"/>
      <c r="YP55" s="50"/>
      <c r="YQ55" s="50"/>
      <c r="YR55" s="50"/>
      <c r="YS55" s="50"/>
      <c r="YT55" s="50"/>
      <c r="YU55" s="50"/>
      <c r="YV55" s="50"/>
      <c r="YW55" s="50"/>
      <c r="YX55" s="50"/>
      <c r="YY55" s="50"/>
      <c r="YZ55" s="50"/>
      <c r="ZA55" s="50"/>
      <c r="ZB55" s="50"/>
      <c r="ZC55" s="50"/>
      <c r="ZD55" s="50"/>
      <c r="ZE55" s="50"/>
      <c r="ZF55" s="50"/>
      <c r="ZG55" s="50"/>
      <c r="ZH55" s="50"/>
      <c r="ZI55" s="50"/>
      <c r="ZJ55" s="50"/>
      <c r="ZK55" s="50"/>
      <c r="ZL55" s="50"/>
      <c r="ZM55" s="50"/>
      <c r="ZN55" s="50"/>
      <c r="ZO55" s="50"/>
      <c r="ZP55" s="50"/>
      <c r="ZQ55" s="50"/>
      <c r="ZR55" s="50"/>
      <c r="ZS55" s="50"/>
      <c r="ZT55" s="50"/>
      <c r="ZU55" s="50"/>
      <c r="ZV55" s="50"/>
      <c r="ZW55" s="50"/>
      <c r="ZX55" s="50"/>
      <c r="ZY55" s="50"/>
      <c r="ZZ55" s="50"/>
      <c r="AAA55" s="50"/>
      <c r="AAB55" s="50"/>
      <c r="AAC55" s="50"/>
      <c r="AAD55" s="50"/>
      <c r="AAE55" s="50"/>
      <c r="AAF55" s="50"/>
      <c r="AAG55" s="50"/>
      <c r="AAH55" s="50"/>
      <c r="AAI55" s="50"/>
      <c r="AAJ55" s="50"/>
      <c r="AAK55" s="50"/>
      <c r="AAL55" s="50"/>
      <c r="AAM55" s="50"/>
      <c r="AAN55" s="50"/>
      <c r="AAO55" s="50"/>
      <c r="AAP55" s="50"/>
      <c r="AAQ55" s="50"/>
      <c r="AAR55" s="50"/>
      <c r="AAS55" s="50"/>
      <c r="AAT55" s="50"/>
      <c r="AAU55" s="50"/>
      <c r="AAV55" s="50"/>
      <c r="AAW55" s="50"/>
      <c r="AAX55" s="50"/>
      <c r="AAY55" s="50"/>
      <c r="AAZ55" s="50"/>
      <c r="ABA55" s="50"/>
      <c r="ABB55" s="50"/>
      <c r="ABC55" s="50"/>
      <c r="ABD55" s="50"/>
      <c r="ABE55" s="50"/>
      <c r="ABF55" s="50"/>
      <c r="ABG55" s="50"/>
      <c r="ABH55" s="50"/>
      <c r="ABI55" s="50"/>
      <c r="ABJ55" s="50"/>
      <c r="ABK55" s="50"/>
      <c r="ABL55" s="50"/>
      <c r="ABM55" s="50"/>
      <c r="ABN55" s="50"/>
      <c r="ABO55" s="50"/>
      <c r="ABP55" s="50"/>
      <c r="ABQ55" s="50"/>
      <c r="ABR55" s="50"/>
      <c r="ABS55" s="50"/>
      <c r="ABT55" s="50"/>
      <c r="ABU55" s="50"/>
      <c r="ABV55" s="50"/>
      <c r="ABW55" s="50"/>
      <c r="ABX55" s="50"/>
      <c r="ABY55" s="50"/>
      <c r="ABZ55" s="50"/>
      <c r="ACA55" s="50"/>
      <c r="ACB55" s="50"/>
      <c r="ACC55" s="50"/>
      <c r="ACD55" s="50"/>
      <c r="ACE55" s="50"/>
      <c r="ACF55" s="50"/>
      <c r="ACG55" s="50"/>
      <c r="ACH55" s="50"/>
      <c r="ACI55" s="50"/>
      <c r="ACJ55" s="50"/>
      <c r="ACK55" s="50"/>
      <c r="ACL55" s="50"/>
      <c r="ACM55" s="50"/>
      <c r="ACN55" s="50"/>
      <c r="ACO55" s="50"/>
      <c r="ACP55" s="50"/>
      <c r="ACQ55" s="50"/>
      <c r="ACR55" s="50"/>
      <c r="ACS55" s="50"/>
      <c r="ACT55" s="50"/>
      <c r="ACU55" s="50"/>
      <c r="ACV55" s="50"/>
      <c r="ACW55" s="50"/>
      <c r="ACX55" s="50"/>
      <c r="ACY55" s="50"/>
      <c r="ACZ55" s="50"/>
      <c r="ADA55" s="50"/>
      <c r="ADB55" s="50"/>
      <c r="ADC55" s="50"/>
      <c r="ADD55" s="50"/>
      <c r="ADE55" s="50"/>
      <c r="ADF55" s="50"/>
      <c r="ADG55" s="50"/>
      <c r="ADH55" s="50"/>
      <c r="ADI55" s="50"/>
      <c r="ADJ55" s="50"/>
      <c r="ADK55" s="50"/>
      <c r="ADL55" s="50"/>
      <c r="ADM55" s="50"/>
      <c r="ADN55" s="50"/>
      <c r="ADO55" s="50"/>
      <c r="ADP55" s="50"/>
      <c r="ADQ55" s="50"/>
      <c r="ADR55" s="50"/>
      <c r="ADS55" s="50"/>
      <c r="ADT55" s="50"/>
      <c r="ADU55" s="50"/>
      <c r="ADV55" s="50"/>
      <c r="ADW55" s="50"/>
      <c r="ADX55" s="50"/>
      <c r="ADY55" s="50"/>
      <c r="ADZ55" s="50"/>
      <c r="AEA55" s="50"/>
      <c r="AEB55" s="50"/>
      <c r="AEC55" s="50"/>
      <c r="AED55" s="50"/>
      <c r="AEE55" s="50"/>
      <c r="AEF55" s="50"/>
      <c r="AEG55" s="50"/>
      <c r="AEH55" s="50"/>
      <c r="AEI55" s="50"/>
      <c r="AEJ55" s="50"/>
      <c r="AEK55" s="50"/>
      <c r="AEL55" s="50"/>
      <c r="AEM55" s="50"/>
      <c r="AEN55" s="50"/>
      <c r="AEO55" s="50"/>
      <c r="AEP55" s="50"/>
      <c r="AEQ55" s="50"/>
      <c r="AER55" s="50"/>
      <c r="AES55" s="50"/>
      <c r="AET55" s="50"/>
      <c r="AEU55" s="50"/>
      <c r="AEV55" s="50"/>
      <c r="AEW55" s="50"/>
      <c r="AEX55" s="50"/>
      <c r="AEY55" s="50"/>
      <c r="AEZ55" s="50"/>
      <c r="AFA55" s="50"/>
      <c r="AFB55" s="50"/>
      <c r="AFC55" s="50"/>
      <c r="AFD55" s="50"/>
      <c r="AFE55" s="50"/>
      <c r="AFF55" s="50"/>
      <c r="AFG55" s="50"/>
      <c r="AFH55" s="50"/>
      <c r="AFI55" s="50"/>
      <c r="AFJ55" s="50"/>
      <c r="AFK55" s="50"/>
      <c r="AFL55" s="50"/>
      <c r="AFM55" s="50"/>
      <c r="AFN55" s="50"/>
      <c r="AFO55" s="50"/>
      <c r="AFP55" s="50"/>
      <c r="AFQ55" s="50"/>
      <c r="AFR55" s="50"/>
      <c r="AFS55" s="50"/>
      <c r="AFT55" s="50"/>
      <c r="AFU55" s="50"/>
      <c r="AFV55" s="50"/>
      <c r="AFW55" s="50"/>
      <c r="AFX55" s="50"/>
      <c r="AFY55" s="50"/>
      <c r="AFZ55" s="50"/>
      <c r="AGA55" s="50"/>
      <c r="AGB55" s="50"/>
      <c r="AGC55" s="50"/>
      <c r="AGD55" s="50"/>
      <c r="AGE55" s="50"/>
      <c r="AGF55" s="50"/>
      <c r="AGG55" s="50"/>
      <c r="AGH55" s="50"/>
      <c r="AGI55" s="50"/>
      <c r="AGJ55" s="50"/>
      <c r="AGK55" s="50"/>
      <c r="AGL55" s="50"/>
      <c r="AGM55" s="50"/>
      <c r="AGN55" s="50"/>
      <c r="AGO55" s="50"/>
      <c r="AGP55" s="50"/>
      <c r="AGQ55" s="50"/>
      <c r="AGR55" s="50"/>
      <c r="AGS55" s="50"/>
      <c r="AGT55" s="50"/>
      <c r="AGU55" s="50"/>
      <c r="AGV55" s="50"/>
      <c r="AGW55" s="50"/>
      <c r="AGX55" s="50"/>
      <c r="AGY55" s="50"/>
      <c r="AGZ55" s="50"/>
      <c r="AHA55" s="50"/>
      <c r="AHB55" s="50"/>
      <c r="AHC55" s="50"/>
      <c r="AHD55" s="50"/>
      <c r="AHE55" s="50"/>
      <c r="AHF55" s="50"/>
      <c r="AHG55" s="50"/>
      <c r="AHH55" s="50"/>
      <c r="AHI55" s="50"/>
      <c r="AHJ55" s="50"/>
      <c r="AHK55" s="50"/>
      <c r="AHL55" s="50"/>
      <c r="AHM55" s="50"/>
      <c r="AHN55" s="50"/>
      <c r="AHO55" s="50"/>
      <c r="AHP55" s="50"/>
      <c r="AHQ55" s="50"/>
      <c r="AHR55" s="50"/>
      <c r="AHS55" s="50"/>
      <c r="AHT55" s="50"/>
      <c r="AHU55" s="50"/>
      <c r="AHV55" s="50"/>
      <c r="AHW55" s="50"/>
      <c r="AHX55" s="50"/>
      <c r="AHY55" s="50"/>
      <c r="AHZ55" s="50"/>
      <c r="AIA55" s="50"/>
      <c r="AIB55" s="50"/>
      <c r="AIC55" s="50"/>
      <c r="AID55" s="50"/>
      <c r="AIE55" s="50"/>
      <c r="AIF55" s="50"/>
      <c r="AIG55" s="50"/>
      <c r="AIH55" s="50"/>
      <c r="AII55" s="50"/>
      <c r="AIJ55" s="50"/>
      <c r="AIK55" s="50"/>
      <c r="AIL55" s="50"/>
      <c r="AIM55" s="50"/>
      <c r="AIN55" s="50"/>
      <c r="AIO55" s="50"/>
      <c r="AIP55" s="50"/>
      <c r="AIQ55" s="50"/>
      <c r="AIR55" s="50"/>
      <c r="AIS55" s="50"/>
      <c r="AIT55" s="50"/>
      <c r="AIU55" s="50"/>
      <c r="AIV55" s="50"/>
      <c r="AIW55" s="50"/>
      <c r="AIX55" s="50"/>
      <c r="AIY55" s="50"/>
      <c r="AIZ55" s="50"/>
      <c r="AJA55" s="50"/>
      <c r="AJB55" s="50"/>
      <c r="AJC55" s="50"/>
      <c r="AJD55" s="50"/>
      <c r="AJE55" s="50"/>
      <c r="AJF55" s="50"/>
      <c r="AJG55" s="50"/>
      <c r="AJH55" s="50"/>
      <c r="AJI55" s="50"/>
      <c r="AJJ55" s="50"/>
      <c r="AJK55" s="50"/>
      <c r="AJL55" s="50"/>
      <c r="AJM55" s="50"/>
      <c r="AJN55" s="50"/>
      <c r="AJO55" s="50"/>
      <c r="AJP55" s="50"/>
      <c r="AJQ55" s="50"/>
      <c r="AJR55" s="50"/>
      <c r="AJS55" s="50"/>
      <c r="AJT55" s="50"/>
      <c r="AJU55" s="50"/>
      <c r="AJV55" s="50"/>
      <c r="AJW55" s="50"/>
      <c r="AJX55" s="50"/>
      <c r="AJY55" s="50"/>
      <c r="AJZ55" s="50"/>
      <c r="AKA55" s="50"/>
      <c r="AKB55" s="50"/>
      <c r="AKC55" s="50"/>
      <c r="AKD55" s="50"/>
      <c r="AKE55" s="50"/>
      <c r="AKF55" s="50"/>
      <c r="AKG55" s="50"/>
      <c r="AKH55" s="50"/>
      <c r="AKI55" s="50"/>
      <c r="AKJ55" s="50"/>
      <c r="AKK55" s="50"/>
      <c r="AKL55" s="50"/>
      <c r="AKM55" s="50"/>
      <c r="AKN55" s="50"/>
      <c r="AKO55" s="50"/>
      <c r="AKP55" s="50"/>
      <c r="AKQ55" s="50"/>
      <c r="AKR55" s="50"/>
      <c r="AKS55" s="50"/>
      <c r="AKT55" s="50"/>
      <c r="AKU55" s="50"/>
      <c r="AKV55" s="50"/>
      <c r="AKW55" s="50"/>
      <c r="AKX55" s="50"/>
      <c r="AKY55" s="50"/>
      <c r="AKZ55" s="50"/>
      <c r="ALA55" s="50"/>
      <c r="ALB55" s="50"/>
      <c r="ALC55" s="50"/>
      <c r="ALD55" s="50"/>
      <c r="ALE55" s="50"/>
      <c r="ALF55" s="50"/>
      <c r="ALG55" s="50"/>
      <c r="ALH55" s="50"/>
      <c r="ALI55" s="50"/>
      <c r="ALJ55" s="50"/>
      <c r="ALK55" s="50"/>
      <c r="ALL55" s="50"/>
      <c r="ALM55" s="50"/>
      <c r="ALN55" s="50"/>
      <c r="ALO55" s="50"/>
      <c r="ALP55" s="50"/>
      <c r="ALQ55" s="50"/>
      <c r="ALR55" s="50"/>
      <c r="ALS55" s="50"/>
      <c r="ALT55" s="50"/>
      <c r="ALU55" s="50"/>
      <c r="ALV55" s="50"/>
      <c r="ALW55" s="50"/>
      <c r="ALX55" s="50"/>
      <c r="ALY55" s="50"/>
      <c r="ALZ55" s="50"/>
      <c r="AMA55" s="50"/>
      <c r="AMB55" s="50"/>
      <c r="AMC55" s="50"/>
      <c r="AMD55" s="50"/>
      <c r="AME55" s="50"/>
      <c r="AMF55" s="50"/>
      <c r="AMG55" s="50"/>
      <c r="AMH55" s="50"/>
      <c r="AMI55" s="50"/>
      <c r="AMJ55" s="50"/>
      <c r="AMK55" s="50"/>
    </row>
    <row r="56" spans="1:1025" ht="61.5" customHeight="1" x14ac:dyDescent="0.25">
      <c r="A56" s="16" t="s">
        <v>58</v>
      </c>
      <c r="B56" s="16" t="s">
        <v>59</v>
      </c>
      <c r="C56" s="16" t="s">
        <v>60</v>
      </c>
      <c r="D56" s="24" t="s">
        <v>105</v>
      </c>
      <c r="E56" s="24" t="s">
        <v>106</v>
      </c>
      <c r="F56" s="94" t="s">
        <v>107</v>
      </c>
      <c r="G56" s="21">
        <f t="shared" si="7"/>
        <v>2199000</v>
      </c>
      <c r="H56" s="26">
        <f>200000+1300000-685000+400000+300000</f>
        <v>1515000</v>
      </c>
      <c r="I56" s="25">
        <f>685000-1000</f>
        <v>684000</v>
      </c>
      <c r="J56" s="26">
        <f>I56</f>
        <v>684000</v>
      </c>
      <c r="K56" s="17"/>
    </row>
    <row r="57" spans="1:1025" s="44" customFormat="1" ht="35.25" customHeight="1" x14ac:dyDescent="0.25">
      <c r="A57" s="103" t="s">
        <v>159</v>
      </c>
      <c r="B57" s="103" t="s">
        <v>160</v>
      </c>
      <c r="C57" s="104" t="s">
        <v>145</v>
      </c>
      <c r="D57" s="105" t="s">
        <v>161</v>
      </c>
      <c r="E57" s="45"/>
      <c r="F57" s="100"/>
      <c r="G57" s="71">
        <f>H57+I57</f>
        <v>2373998</v>
      </c>
      <c r="H57" s="48">
        <f>SUM(H58:H59)</f>
        <v>0</v>
      </c>
      <c r="I57" s="48">
        <f>SUM(I58:I59)</f>
        <v>2373998</v>
      </c>
      <c r="J57" s="48">
        <f>SUM(J58:J59)</f>
        <v>2373998</v>
      </c>
      <c r="K57" s="17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2"/>
      <c r="NI57" s="2"/>
      <c r="NJ57" s="2"/>
      <c r="NK57" s="2"/>
      <c r="NL57" s="2"/>
      <c r="NM57" s="2"/>
      <c r="NN57" s="2"/>
      <c r="NO57" s="2"/>
      <c r="NP57" s="2"/>
      <c r="NQ57" s="2"/>
      <c r="NR57" s="2"/>
      <c r="NS57" s="2"/>
      <c r="NT57" s="2"/>
      <c r="NU57" s="2"/>
      <c r="NV57" s="2"/>
      <c r="NW57" s="2"/>
      <c r="NX57" s="2"/>
      <c r="NY57" s="2"/>
      <c r="NZ57" s="2"/>
      <c r="OA57" s="2"/>
      <c r="OB57" s="2"/>
      <c r="OC57" s="2"/>
      <c r="OD57" s="2"/>
      <c r="OE57" s="2"/>
      <c r="OF57" s="2"/>
      <c r="OG57" s="2"/>
      <c r="OH57" s="2"/>
      <c r="OI57" s="2"/>
      <c r="OJ57" s="2"/>
      <c r="OK57" s="2"/>
      <c r="OL57" s="2"/>
      <c r="OM57" s="2"/>
      <c r="ON57" s="2"/>
      <c r="OO57" s="2"/>
      <c r="OP57" s="2"/>
      <c r="OQ57" s="2"/>
      <c r="OR57" s="2"/>
      <c r="OS57" s="2"/>
      <c r="OT57" s="2"/>
      <c r="OU57" s="2"/>
      <c r="OV57" s="2"/>
      <c r="OW57" s="2"/>
      <c r="OX57" s="2"/>
      <c r="OY57" s="2"/>
      <c r="OZ57" s="2"/>
      <c r="PA57" s="2"/>
      <c r="PB57" s="2"/>
      <c r="PC57" s="2"/>
      <c r="PD57" s="2"/>
      <c r="PE57" s="2"/>
      <c r="PF57" s="2"/>
      <c r="PG57" s="2"/>
      <c r="PH57" s="2"/>
      <c r="PI57" s="2"/>
      <c r="PJ57" s="2"/>
      <c r="PK57" s="2"/>
      <c r="PL57" s="2"/>
      <c r="PM57" s="2"/>
      <c r="PN57" s="2"/>
      <c r="PO57" s="2"/>
      <c r="PP57" s="2"/>
      <c r="PQ57" s="2"/>
      <c r="PR57" s="2"/>
      <c r="PS57" s="2"/>
      <c r="PT57" s="2"/>
      <c r="PU57" s="2"/>
      <c r="PV57" s="2"/>
      <c r="PW57" s="2"/>
      <c r="PX57" s="2"/>
      <c r="PY57" s="2"/>
      <c r="PZ57" s="2"/>
      <c r="QA57" s="2"/>
      <c r="QB57" s="2"/>
      <c r="QC57" s="2"/>
      <c r="QD57" s="2"/>
      <c r="QE57" s="2"/>
      <c r="QF57" s="2"/>
      <c r="QG57" s="2"/>
      <c r="QH57" s="2"/>
      <c r="QI57" s="2"/>
      <c r="QJ57" s="2"/>
      <c r="QK57" s="2"/>
      <c r="QL57" s="2"/>
      <c r="QM57" s="2"/>
      <c r="QN57" s="2"/>
      <c r="QO57" s="2"/>
      <c r="QP57" s="2"/>
      <c r="QQ57" s="2"/>
      <c r="QR57" s="2"/>
      <c r="QS57" s="2"/>
      <c r="QT57" s="2"/>
      <c r="QU57" s="2"/>
      <c r="QV57" s="2"/>
      <c r="QW57" s="2"/>
      <c r="QX57" s="2"/>
      <c r="QY57" s="2"/>
      <c r="QZ57" s="2"/>
      <c r="RA57" s="2"/>
      <c r="RB57" s="2"/>
      <c r="RC57" s="2"/>
      <c r="RD57" s="2"/>
      <c r="RE57" s="2"/>
      <c r="RF57" s="2"/>
      <c r="RG57" s="2"/>
      <c r="RH57" s="2"/>
      <c r="RI57" s="2"/>
      <c r="RJ57" s="2"/>
      <c r="RK57" s="2"/>
      <c r="RL57" s="2"/>
      <c r="RM57" s="2"/>
      <c r="RN57" s="2"/>
      <c r="RO57" s="2"/>
      <c r="RP57" s="2"/>
      <c r="RQ57" s="2"/>
      <c r="RR57" s="2"/>
      <c r="RS57" s="2"/>
      <c r="RT57" s="2"/>
      <c r="RU57" s="2"/>
      <c r="RV57" s="2"/>
      <c r="RW57" s="2"/>
      <c r="RX57" s="2"/>
      <c r="RY57" s="2"/>
      <c r="RZ57" s="2"/>
      <c r="SA57" s="2"/>
      <c r="SB57" s="2"/>
      <c r="SC57" s="2"/>
      <c r="SD57" s="2"/>
      <c r="SE57" s="2"/>
      <c r="SF57" s="2"/>
      <c r="SG57" s="2"/>
      <c r="SH57" s="2"/>
      <c r="SI57" s="2"/>
      <c r="SJ57" s="2"/>
      <c r="SK57" s="2"/>
      <c r="SL57" s="2"/>
      <c r="SM57" s="2"/>
      <c r="SN57" s="2"/>
      <c r="SO57" s="2"/>
      <c r="SP57" s="2"/>
      <c r="SQ57" s="2"/>
      <c r="SR57" s="2"/>
      <c r="SS57" s="2"/>
      <c r="ST57" s="2"/>
      <c r="SU57" s="2"/>
      <c r="SV57" s="2"/>
      <c r="SW57" s="2"/>
      <c r="SX57" s="2"/>
      <c r="SY57" s="2"/>
      <c r="SZ57" s="2"/>
      <c r="TA57" s="2"/>
      <c r="TB57" s="2"/>
      <c r="TC57" s="2"/>
      <c r="TD57" s="2"/>
      <c r="TE57" s="2"/>
      <c r="TF57" s="2"/>
      <c r="TG57" s="2"/>
      <c r="TH57" s="2"/>
      <c r="TI57" s="2"/>
      <c r="TJ57" s="2"/>
      <c r="TK57" s="2"/>
      <c r="TL57" s="2"/>
      <c r="TM57" s="2"/>
      <c r="TN57" s="2"/>
      <c r="TO57" s="2"/>
      <c r="TP57" s="2"/>
      <c r="TQ57" s="2"/>
      <c r="TR57" s="2"/>
      <c r="TS57" s="2"/>
      <c r="TT57" s="2"/>
      <c r="TU57" s="2"/>
      <c r="TV57" s="2"/>
      <c r="TW57" s="2"/>
      <c r="TX57" s="2"/>
      <c r="TY57" s="2"/>
      <c r="TZ57" s="2"/>
      <c r="UA57" s="2"/>
      <c r="UB57" s="2"/>
      <c r="UC57" s="2"/>
      <c r="UD57" s="2"/>
      <c r="UE57" s="2"/>
      <c r="UF57" s="2"/>
      <c r="UG57" s="2"/>
      <c r="UH57" s="2"/>
      <c r="UI57" s="2"/>
      <c r="UJ57" s="2"/>
      <c r="UK57" s="2"/>
      <c r="UL57" s="2"/>
      <c r="UM57" s="2"/>
      <c r="UN57" s="2"/>
      <c r="UO57" s="2"/>
      <c r="UP57" s="2"/>
      <c r="UQ57" s="2"/>
      <c r="UR57" s="2"/>
      <c r="US57" s="2"/>
      <c r="UT57" s="2"/>
      <c r="UU57" s="2"/>
      <c r="UV57" s="2"/>
      <c r="UW57" s="2"/>
      <c r="UX57" s="2"/>
      <c r="UY57" s="2"/>
      <c r="UZ57" s="2"/>
      <c r="VA57" s="2"/>
      <c r="VB57" s="2"/>
      <c r="VC57" s="2"/>
      <c r="VD57" s="2"/>
      <c r="VE57" s="2"/>
      <c r="VF57" s="2"/>
      <c r="VG57" s="2"/>
      <c r="VH57" s="2"/>
      <c r="VI57" s="2"/>
      <c r="VJ57" s="2"/>
      <c r="VK57" s="2"/>
      <c r="VL57" s="2"/>
      <c r="VM57" s="2"/>
      <c r="VN57" s="2"/>
      <c r="VO57" s="2"/>
      <c r="VP57" s="2"/>
      <c r="VQ57" s="2"/>
      <c r="VR57" s="2"/>
      <c r="VS57" s="2"/>
      <c r="VT57" s="2"/>
      <c r="VU57" s="2"/>
      <c r="VV57" s="2"/>
      <c r="VW57" s="2"/>
      <c r="VX57" s="2"/>
      <c r="VY57" s="2"/>
      <c r="VZ57" s="2"/>
      <c r="WA57" s="2"/>
      <c r="WB57" s="2"/>
      <c r="WC57" s="2"/>
      <c r="WD57" s="2"/>
      <c r="WE57" s="2"/>
      <c r="WF57" s="2"/>
      <c r="WG57" s="2"/>
      <c r="WH57" s="2"/>
      <c r="WI57" s="2"/>
      <c r="WJ57" s="2"/>
      <c r="WK57" s="2"/>
      <c r="WL57" s="2"/>
      <c r="WM57" s="2"/>
      <c r="WN57" s="2"/>
      <c r="WO57" s="2"/>
      <c r="WP57" s="2"/>
      <c r="WQ57" s="2"/>
      <c r="WR57" s="2"/>
      <c r="WS57" s="2"/>
      <c r="WT57" s="2"/>
      <c r="WU57" s="2"/>
      <c r="WV57" s="2"/>
      <c r="WW57" s="2"/>
      <c r="WX57" s="2"/>
      <c r="WY57" s="2"/>
      <c r="WZ57" s="2"/>
      <c r="XA57" s="2"/>
      <c r="XB57" s="2"/>
      <c r="XC57" s="2"/>
      <c r="XD57" s="2"/>
      <c r="XE57" s="2"/>
      <c r="XF57" s="2"/>
      <c r="XG57" s="2"/>
      <c r="XH57" s="2"/>
      <c r="XI57" s="2"/>
      <c r="XJ57" s="2"/>
      <c r="XK57" s="2"/>
      <c r="XL57" s="2"/>
      <c r="XM57" s="2"/>
      <c r="XN57" s="2"/>
      <c r="XO57" s="2"/>
      <c r="XP57" s="2"/>
      <c r="XQ57" s="2"/>
      <c r="XR57" s="2"/>
      <c r="XS57" s="2"/>
      <c r="XT57" s="2"/>
      <c r="XU57" s="2"/>
      <c r="XV57" s="2"/>
      <c r="XW57" s="2"/>
      <c r="XX57" s="2"/>
      <c r="XY57" s="2"/>
      <c r="XZ57" s="2"/>
      <c r="YA57" s="2"/>
      <c r="YB57" s="2"/>
      <c r="YC57" s="2"/>
      <c r="YD57" s="2"/>
      <c r="YE57" s="2"/>
      <c r="YF57" s="2"/>
      <c r="YG57" s="2"/>
      <c r="YH57" s="2"/>
      <c r="YI57" s="2"/>
      <c r="YJ57" s="2"/>
      <c r="YK57" s="2"/>
      <c r="YL57" s="2"/>
      <c r="YM57" s="2"/>
      <c r="YN57" s="2"/>
      <c r="YO57" s="2"/>
      <c r="YP57" s="2"/>
      <c r="YQ57" s="2"/>
      <c r="YR57" s="2"/>
      <c r="YS57" s="2"/>
      <c r="YT57" s="2"/>
      <c r="YU57" s="2"/>
      <c r="YV57" s="2"/>
      <c r="YW57" s="2"/>
      <c r="YX57" s="2"/>
      <c r="YY57" s="2"/>
      <c r="YZ57" s="2"/>
      <c r="ZA57" s="2"/>
      <c r="ZB57" s="2"/>
      <c r="ZC57" s="2"/>
      <c r="ZD57" s="2"/>
      <c r="ZE57" s="2"/>
      <c r="ZF57" s="2"/>
      <c r="ZG57" s="2"/>
      <c r="ZH57" s="2"/>
      <c r="ZI57" s="2"/>
      <c r="ZJ57" s="2"/>
      <c r="ZK57" s="2"/>
      <c r="ZL57" s="2"/>
      <c r="ZM57" s="2"/>
      <c r="ZN57" s="2"/>
      <c r="ZO57" s="2"/>
      <c r="ZP57" s="2"/>
      <c r="ZQ57" s="2"/>
      <c r="ZR57" s="2"/>
      <c r="ZS57" s="2"/>
      <c r="ZT57" s="2"/>
      <c r="ZU57" s="2"/>
      <c r="ZV57" s="2"/>
      <c r="ZW57" s="2"/>
      <c r="ZX57" s="2"/>
      <c r="ZY57" s="2"/>
      <c r="ZZ57" s="2"/>
      <c r="AAA57" s="2"/>
      <c r="AAB57" s="2"/>
      <c r="AAC57" s="2"/>
      <c r="AAD57" s="2"/>
      <c r="AAE57" s="2"/>
      <c r="AAF57" s="2"/>
      <c r="AAG57" s="2"/>
      <c r="AAH57" s="2"/>
      <c r="AAI57" s="2"/>
      <c r="AAJ57" s="2"/>
      <c r="AAK57" s="2"/>
      <c r="AAL57" s="2"/>
      <c r="AAM57" s="2"/>
      <c r="AAN57" s="2"/>
      <c r="AAO57" s="2"/>
      <c r="AAP57" s="2"/>
      <c r="AAQ57" s="2"/>
      <c r="AAR57" s="2"/>
      <c r="AAS57" s="2"/>
      <c r="AAT57" s="2"/>
      <c r="AAU57" s="2"/>
      <c r="AAV57" s="2"/>
      <c r="AAW57" s="2"/>
      <c r="AAX57" s="2"/>
      <c r="AAY57" s="2"/>
      <c r="AAZ57" s="2"/>
      <c r="ABA57" s="2"/>
      <c r="ABB57" s="2"/>
      <c r="ABC57" s="2"/>
      <c r="ABD57" s="2"/>
      <c r="ABE57" s="2"/>
      <c r="ABF57" s="2"/>
      <c r="ABG57" s="2"/>
      <c r="ABH57" s="2"/>
      <c r="ABI57" s="2"/>
      <c r="ABJ57" s="2"/>
      <c r="ABK57" s="2"/>
      <c r="ABL57" s="2"/>
      <c r="ABM57" s="2"/>
      <c r="ABN57" s="2"/>
      <c r="ABO57" s="2"/>
      <c r="ABP57" s="2"/>
      <c r="ABQ57" s="2"/>
      <c r="ABR57" s="2"/>
      <c r="ABS57" s="2"/>
      <c r="ABT57" s="2"/>
      <c r="ABU57" s="2"/>
      <c r="ABV57" s="2"/>
      <c r="ABW57" s="2"/>
      <c r="ABX57" s="2"/>
      <c r="ABY57" s="2"/>
      <c r="ABZ57" s="2"/>
      <c r="ACA57" s="2"/>
      <c r="ACB57" s="2"/>
      <c r="ACC57" s="2"/>
      <c r="ACD57" s="2"/>
      <c r="ACE57" s="2"/>
      <c r="ACF57" s="2"/>
      <c r="ACG57" s="2"/>
      <c r="ACH57" s="2"/>
      <c r="ACI57" s="2"/>
      <c r="ACJ57" s="2"/>
      <c r="ACK57" s="2"/>
      <c r="ACL57" s="2"/>
      <c r="ACM57" s="2"/>
      <c r="ACN57" s="2"/>
      <c r="ACO57" s="2"/>
      <c r="ACP57" s="2"/>
      <c r="ACQ57" s="2"/>
      <c r="ACR57" s="2"/>
      <c r="ACS57" s="2"/>
      <c r="ACT57" s="2"/>
      <c r="ACU57" s="2"/>
      <c r="ACV57" s="2"/>
      <c r="ACW57" s="2"/>
      <c r="ACX57" s="2"/>
      <c r="ACY57" s="2"/>
      <c r="ACZ57" s="2"/>
      <c r="ADA57" s="2"/>
      <c r="ADB57" s="2"/>
      <c r="ADC57" s="2"/>
      <c r="ADD57" s="2"/>
      <c r="ADE57" s="2"/>
      <c r="ADF57" s="2"/>
      <c r="ADG57" s="2"/>
      <c r="ADH57" s="2"/>
      <c r="ADI57" s="2"/>
      <c r="ADJ57" s="2"/>
      <c r="ADK57" s="2"/>
      <c r="ADL57" s="2"/>
      <c r="ADM57" s="2"/>
      <c r="ADN57" s="2"/>
      <c r="ADO57" s="2"/>
      <c r="ADP57" s="2"/>
      <c r="ADQ57" s="2"/>
      <c r="ADR57" s="2"/>
      <c r="ADS57" s="2"/>
      <c r="ADT57" s="2"/>
      <c r="ADU57" s="2"/>
      <c r="ADV57" s="2"/>
      <c r="ADW57" s="2"/>
      <c r="ADX57" s="2"/>
      <c r="ADY57" s="2"/>
      <c r="ADZ57" s="2"/>
      <c r="AEA57" s="2"/>
      <c r="AEB57" s="2"/>
      <c r="AEC57" s="2"/>
      <c r="AED57" s="2"/>
      <c r="AEE57" s="2"/>
      <c r="AEF57" s="2"/>
      <c r="AEG57" s="2"/>
      <c r="AEH57" s="2"/>
      <c r="AEI57" s="2"/>
      <c r="AEJ57" s="2"/>
      <c r="AEK57" s="2"/>
      <c r="AEL57" s="2"/>
      <c r="AEM57" s="2"/>
      <c r="AEN57" s="2"/>
      <c r="AEO57" s="2"/>
      <c r="AEP57" s="2"/>
      <c r="AEQ57" s="2"/>
      <c r="AER57" s="2"/>
      <c r="AES57" s="2"/>
      <c r="AET57" s="2"/>
      <c r="AEU57" s="2"/>
      <c r="AEV57" s="2"/>
      <c r="AEW57" s="2"/>
      <c r="AEX57" s="2"/>
      <c r="AEY57" s="2"/>
      <c r="AEZ57" s="2"/>
      <c r="AFA57" s="2"/>
      <c r="AFB57" s="2"/>
      <c r="AFC57" s="2"/>
      <c r="AFD57" s="2"/>
      <c r="AFE57" s="2"/>
      <c r="AFF57" s="2"/>
      <c r="AFG57" s="2"/>
      <c r="AFH57" s="2"/>
      <c r="AFI57" s="2"/>
      <c r="AFJ57" s="2"/>
      <c r="AFK57" s="2"/>
      <c r="AFL57" s="2"/>
      <c r="AFM57" s="2"/>
      <c r="AFN57" s="2"/>
      <c r="AFO57" s="2"/>
      <c r="AFP57" s="2"/>
      <c r="AFQ57" s="2"/>
      <c r="AFR57" s="2"/>
      <c r="AFS57" s="2"/>
      <c r="AFT57" s="2"/>
      <c r="AFU57" s="2"/>
      <c r="AFV57" s="2"/>
      <c r="AFW57" s="2"/>
      <c r="AFX57" s="2"/>
      <c r="AFY57" s="2"/>
      <c r="AFZ57" s="2"/>
      <c r="AGA57" s="2"/>
      <c r="AGB57" s="2"/>
      <c r="AGC57" s="2"/>
      <c r="AGD57" s="2"/>
      <c r="AGE57" s="2"/>
      <c r="AGF57" s="2"/>
      <c r="AGG57" s="2"/>
      <c r="AGH57" s="2"/>
      <c r="AGI57" s="2"/>
      <c r="AGJ57" s="2"/>
      <c r="AGK57" s="2"/>
      <c r="AGL57" s="2"/>
      <c r="AGM57" s="2"/>
      <c r="AGN57" s="2"/>
      <c r="AGO57" s="2"/>
      <c r="AGP57" s="2"/>
      <c r="AGQ57" s="2"/>
      <c r="AGR57" s="2"/>
      <c r="AGS57" s="2"/>
      <c r="AGT57" s="2"/>
      <c r="AGU57" s="2"/>
      <c r="AGV57" s="2"/>
      <c r="AGW57" s="2"/>
      <c r="AGX57" s="2"/>
      <c r="AGY57" s="2"/>
      <c r="AGZ57" s="2"/>
      <c r="AHA57" s="2"/>
      <c r="AHB57" s="2"/>
      <c r="AHC57" s="2"/>
      <c r="AHD57" s="2"/>
      <c r="AHE57" s="2"/>
      <c r="AHF57" s="2"/>
      <c r="AHG57" s="2"/>
      <c r="AHH57" s="2"/>
      <c r="AHI57" s="2"/>
      <c r="AHJ57" s="2"/>
      <c r="AHK57" s="2"/>
      <c r="AHL57" s="2"/>
      <c r="AHM57" s="2"/>
      <c r="AHN57" s="2"/>
      <c r="AHO57" s="2"/>
      <c r="AHP57" s="2"/>
      <c r="AHQ57" s="2"/>
      <c r="AHR57" s="2"/>
      <c r="AHS57" s="2"/>
      <c r="AHT57" s="2"/>
      <c r="AHU57" s="2"/>
      <c r="AHV57" s="2"/>
      <c r="AHW57" s="2"/>
      <c r="AHX57" s="2"/>
      <c r="AHY57" s="2"/>
      <c r="AHZ57" s="2"/>
      <c r="AIA57" s="2"/>
      <c r="AIB57" s="2"/>
      <c r="AIC57" s="2"/>
      <c r="AID57" s="2"/>
      <c r="AIE57" s="2"/>
      <c r="AIF57" s="2"/>
      <c r="AIG57" s="2"/>
      <c r="AIH57" s="2"/>
      <c r="AII57" s="2"/>
      <c r="AIJ57" s="2"/>
      <c r="AIK57" s="2"/>
      <c r="AIL57" s="2"/>
      <c r="AIM57" s="2"/>
      <c r="AIN57" s="2"/>
      <c r="AIO57" s="2"/>
      <c r="AIP57" s="2"/>
      <c r="AIQ57" s="2"/>
      <c r="AIR57" s="2"/>
      <c r="AIS57" s="2"/>
      <c r="AIT57" s="2"/>
      <c r="AIU57" s="2"/>
      <c r="AIV57" s="2"/>
      <c r="AIW57" s="2"/>
      <c r="AIX57" s="2"/>
      <c r="AIY57" s="2"/>
      <c r="AIZ57" s="2"/>
      <c r="AJA57" s="2"/>
      <c r="AJB57" s="2"/>
      <c r="AJC57" s="2"/>
      <c r="AJD57" s="2"/>
      <c r="AJE57" s="2"/>
      <c r="AJF57" s="2"/>
      <c r="AJG57" s="2"/>
      <c r="AJH57" s="2"/>
      <c r="AJI57" s="2"/>
      <c r="AJJ57" s="2"/>
      <c r="AJK57" s="2"/>
      <c r="AJL57" s="2"/>
      <c r="AJM57" s="2"/>
      <c r="AJN57" s="2"/>
      <c r="AJO57" s="2"/>
      <c r="AJP57" s="2"/>
      <c r="AJQ57" s="2"/>
      <c r="AJR57" s="2"/>
      <c r="AJS57" s="2"/>
      <c r="AJT57" s="2"/>
      <c r="AJU57" s="2"/>
      <c r="AJV57" s="2"/>
      <c r="AJW57" s="2"/>
      <c r="AJX57" s="2"/>
      <c r="AJY57" s="2"/>
      <c r="AJZ57" s="2"/>
      <c r="AKA57" s="2"/>
      <c r="AKB57" s="2"/>
      <c r="AKC57" s="2"/>
      <c r="AKD57" s="2"/>
      <c r="AKE57" s="2"/>
      <c r="AKF57" s="2"/>
      <c r="AKG57" s="2"/>
      <c r="AKH57" s="2"/>
      <c r="AKI57" s="2"/>
      <c r="AKJ57" s="2"/>
      <c r="AKK57" s="2"/>
      <c r="AKL57" s="2"/>
      <c r="AKM57" s="2"/>
      <c r="AKN57" s="2"/>
      <c r="AKO57" s="2"/>
      <c r="AKP57" s="2"/>
      <c r="AKQ57" s="2"/>
      <c r="AKR57" s="2"/>
      <c r="AKS57" s="2"/>
      <c r="AKT57" s="2"/>
      <c r="AKU57" s="2"/>
      <c r="AKV57" s="2"/>
      <c r="AKW57" s="2"/>
      <c r="AKX57" s="2"/>
      <c r="AKY57" s="2"/>
      <c r="AKZ57" s="2"/>
      <c r="ALA57" s="2"/>
      <c r="ALB57" s="2"/>
      <c r="ALC57" s="2"/>
      <c r="ALD57" s="2"/>
      <c r="ALE57" s="2"/>
      <c r="ALF57" s="2"/>
      <c r="ALG57" s="2"/>
      <c r="ALH57" s="2"/>
      <c r="ALI57" s="2"/>
      <c r="ALJ57" s="2"/>
      <c r="ALK57" s="2"/>
      <c r="ALL57" s="2"/>
      <c r="ALM57" s="2"/>
      <c r="ALN57" s="2"/>
      <c r="ALO57" s="2"/>
      <c r="ALP57" s="2"/>
      <c r="ALQ57" s="2"/>
      <c r="ALR57" s="2"/>
      <c r="ALS57" s="2"/>
      <c r="ALT57" s="2"/>
      <c r="ALU57" s="2"/>
      <c r="ALV57" s="2"/>
      <c r="ALW57" s="2"/>
      <c r="ALX57" s="2"/>
      <c r="ALY57" s="2"/>
      <c r="ALZ57" s="2"/>
      <c r="AMA57" s="2"/>
      <c r="AMB57" s="2"/>
      <c r="AMC57" s="2"/>
      <c r="AMD57" s="2"/>
      <c r="AME57" s="2"/>
      <c r="AMF57" s="2"/>
      <c r="AMG57" s="2"/>
      <c r="AMH57" s="2"/>
      <c r="AMI57" s="2"/>
      <c r="AMJ57" s="2"/>
      <c r="AMK57" s="2"/>
    </row>
    <row r="58" spans="1:1025" ht="39.75" customHeight="1" x14ac:dyDescent="0.25">
      <c r="A58" s="43"/>
      <c r="B58" s="43"/>
      <c r="C58" s="43"/>
      <c r="D58" s="24"/>
      <c r="E58" s="29" t="str">
        <f>E45</f>
        <v>Програма «Розвиток та фінансова підтримка комунального підприємства  Білозірської сільської ради на 2023  рік»</v>
      </c>
      <c r="F58" s="98" t="str">
        <f>F45</f>
        <v xml:space="preserve">рішення сільської ради від 22.12.2022 року № 45-17/VIII </v>
      </c>
      <c r="G58" s="21">
        <f t="shared" si="7"/>
        <v>235520</v>
      </c>
      <c r="H58" s="26">
        <v>0</v>
      </c>
      <c r="I58" s="25">
        <f>244000-8480</f>
        <v>235520</v>
      </c>
      <c r="J58" s="26">
        <f>I58</f>
        <v>235520</v>
      </c>
      <c r="K58" s="17"/>
    </row>
    <row r="59" spans="1:1025" ht="57" customHeight="1" x14ac:dyDescent="0.25">
      <c r="A59" s="43"/>
      <c r="B59" s="43"/>
      <c r="C59" s="43"/>
      <c r="D59" s="24"/>
      <c r="E59" s="24" t="str">
        <f>E18</f>
        <v>Програма розвитку охорони здоров’я   Білозірської сільської територіальної громади на 2021-2025 роки (зі змінами)</v>
      </c>
      <c r="F59" s="94" t="str">
        <f>F18</f>
        <v>рішення сільської ради від 22.12.2020 року № 4-23/VIII, зміни від 22.12.2021 № 25-18/VIII, 30.01.2023 №46-4/VIII, 28.02.2023 № 47-3/VIII</v>
      </c>
      <c r="G59" s="21">
        <f t="shared" si="7"/>
        <v>2138478</v>
      </c>
      <c r="H59" s="26">
        <v>0</v>
      </c>
      <c r="I59" s="25">
        <f>405000+60000+350000+50000-4300+1277778</f>
        <v>2138478</v>
      </c>
      <c r="J59" s="26">
        <f>I59</f>
        <v>2138478</v>
      </c>
      <c r="K59" s="17"/>
    </row>
    <row r="60" spans="1:1025" ht="39.75" customHeight="1" x14ac:dyDescent="0.25">
      <c r="A60" s="43">
        <v>217680</v>
      </c>
      <c r="B60" s="43">
        <v>7680</v>
      </c>
      <c r="C60" s="27" t="s">
        <v>145</v>
      </c>
      <c r="D60" s="24" t="s">
        <v>108</v>
      </c>
      <c r="E60" s="24" t="s">
        <v>154</v>
      </c>
      <c r="F60" s="94" t="s">
        <v>151</v>
      </c>
      <c r="G60" s="21">
        <f t="shared" ref="G60:G72" si="10">H60+I60</f>
        <v>37000</v>
      </c>
      <c r="H60" s="26">
        <v>37000</v>
      </c>
      <c r="I60" s="25">
        <v>0</v>
      </c>
      <c r="J60" s="26">
        <v>0</v>
      </c>
      <c r="K60" s="17"/>
    </row>
    <row r="61" spans="1:1025" s="90" customFormat="1" ht="28.5" customHeight="1" x14ac:dyDescent="0.25">
      <c r="A61" s="3"/>
      <c r="B61" s="3">
        <v>8000</v>
      </c>
      <c r="C61" s="91"/>
      <c r="D61" s="20" t="s">
        <v>189</v>
      </c>
      <c r="E61" s="20"/>
      <c r="F61" s="95"/>
      <c r="G61" s="21">
        <f>G62+G68+G72+G71</f>
        <v>1236729</v>
      </c>
      <c r="H61" s="21">
        <f t="shared" ref="H61:J61" si="11">H62+H68+H72+H71</f>
        <v>821729</v>
      </c>
      <c r="I61" s="21">
        <f t="shared" si="11"/>
        <v>415000</v>
      </c>
      <c r="J61" s="21">
        <f t="shared" si="11"/>
        <v>400000</v>
      </c>
      <c r="K61" s="17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2"/>
      <c r="CA61" s="82"/>
      <c r="CB61" s="82"/>
      <c r="CC61" s="82"/>
      <c r="CD61" s="82"/>
      <c r="CE61" s="82"/>
      <c r="CF61" s="82"/>
      <c r="CG61" s="82"/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82"/>
      <c r="CU61" s="82"/>
      <c r="CV61" s="82"/>
      <c r="CW61" s="82"/>
      <c r="CX61" s="82"/>
      <c r="CY61" s="82"/>
      <c r="CZ61" s="82"/>
      <c r="DA61" s="82"/>
      <c r="DB61" s="82"/>
      <c r="DC61" s="82"/>
      <c r="DD61" s="82"/>
      <c r="DE61" s="82"/>
      <c r="DF61" s="82"/>
      <c r="DG61" s="82"/>
      <c r="DH61" s="82"/>
      <c r="DI61" s="82"/>
      <c r="DJ61" s="82"/>
      <c r="DK61" s="82"/>
      <c r="DL61" s="82"/>
      <c r="DM61" s="82"/>
      <c r="DN61" s="82"/>
      <c r="DO61" s="82"/>
      <c r="DP61" s="82"/>
      <c r="DQ61" s="82"/>
      <c r="DR61" s="82"/>
      <c r="DS61" s="82"/>
      <c r="DT61" s="82"/>
      <c r="DU61" s="82"/>
      <c r="DV61" s="82"/>
      <c r="DW61" s="82"/>
      <c r="DX61" s="82"/>
      <c r="DY61" s="82"/>
      <c r="DZ61" s="82"/>
      <c r="EA61" s="82"/>
      <c r="EB61" s="82"/>
      <c r="EC61" s="82"/>
      <c r="ED61" s="82"/>
      <c r="EE61" s="82"/>
      <c r="EF61" s="82"/>
      <c r="EG61" s="82"/>
      <c r="EH61" s="82"/>
      <c r="EI61" s="82"/>
      <c r="EJ61" s="82"/>
      <c r="EK61" s="82"/>
      <c r="EL61" s="82"/>
      <c r="EM61" s="82"/>
      <c r="EN61" s="82"/>
      <c r="EO61" s="82"/>
      <c r="EP61" s="82"/>
      <c r="EQ61" s="82"/>
      <c r="ER61" s="82"/>
      <c r="ES61" s="82"/>
      <c r="ET61" s="82"/>
      <c r="EU61" s="82"/>
      <c r="EV61" s="82"/>
      <c r="EW61" s="82"/>
      <c r="EX61" s="82"/>
      <c r="EY61" s="82"/>
      <c r="EZ61" s="82"/>
      <c r="FA61" s="82"/>
      <c r="FB61" s="82"/>
      <c r="FC61" s="82"/>
      <c r="FD61" s="82"/>
      <c r="FE61" s="82"/>
      <c r="FF61" s="82"/>
      <c r="FG61" s="82"/>
      <c r="FH61" s="82"/>
      <c r="FI61" s="82"/>
      <c r="FJ61" s="82"/>
      <c r="FK61" s="82"/>
      <c r="FL61" s="82"/>
      <c r="FM61" s="82"/>
      <c r="FN61" s="82"/>
      <c r="FO61" s="82"/>
      <c r="FP61" s="82"/>
      <c r="FQ61" s="82"/>
      <c r="FR61" s="82"/>
      <c r="FS61" s="82"/>
      <c r="FT61" s="82"/>
      <c r="FU61" s="82"/>
      <c r="FV61" s="82"/>
      <c r="FW61" s="82"/>
      <c r="FX61" s="82"/>
      <c r="FY61" s="82"/>
      <c r="FZ61" s="82"/>
      <c r="GA61" s="82"/>
      <c r="GB61" s="82"/>
      <c r="GC61" s="82"/>
      <c r="GD61" s="82"/>
      <c r="GE61" s="82"/>
      <c r="GF61" s="82"/>
      <c r="GG61" s="82"/>
      <c r="GH61" s="82"/>
      <c r="GI61" s="82"/>
      <c r="GJ61" s="82"/>
      <c r="GK61" s="82"/>
      <c r="GL61" s="82"/>
      <c r="GM61" s="82"/>
      <c r="GN61" s="82"/>
      <c r="GO61" s="82"/>
      <c r="GP61" s="82"/>
      <c r="GQ61" s="82"/>
      <c r="GR61" s="82"/>
      <c r="GS61" s="82"/>
      <c r="GT61" s="82"/>
      <c r="GU61" s="82"/>
      <c r="GV61" s="82"/>
      <c r="GW61" s="82"/>
      <c r="GX61" s="82"/>
      <c r="GY61" s="82"/>
      <c r="GZ61" s="82"/>
      <c r="HA61" s="82"/>
      <c r="HB61" s="82"/>
      <c r="HC61" s="82"/>
      <c r="HD61" s="82"/>
      <c r="HE61" s="82"/>
      <c r="HF61" s="82"/>
      <c r="HG61" s="82"/>
      <c r="HH61" s="82"/>
      <c r="HI61" s="82"/>
      <c r="HJ61" s="82"/>
      <c r="HK61" s="82"/>
      <c r="HL61" s="82"/>
      <c r="HM61" s="82"/>
      <c r="HN61" s="82"/>
      <c r="HO61" s="82"/>
      <c r="HP61" s="82"/>
      <c r="HQ61" s="82"/>
      <c r="HR61" s="82"/>
      <c r="HS61" s="82"/>
      <c r="HT61" s="82"/>
      <c r="HU61" s="82"/>
      <c r="HV61" s="82"/>
      <c r="HW61" s="82"/>
      <c r="HX61" s="82"/>
      <c r="HY61" s="82"/>
      <c r="HZ61" s="82"/>
      <c r="IA61" s="82"/>
      <c r="IB61" s="82"/>
      <c r="IC61" s="82"/>
      <c r="ID61" s="82"/>
      <c r="IE61" s="82"/>
      <c r="IF61" s="82"/>
      <c r="IG61" s="82"/>
      <c r="IH61" s="82"/>
      <c r="II61" s="82"/>
      <c r="IJ61" s="82"/>
      <c r="IK61" s="82"/>
      <c r="IL61" s="82"/>
      <c r="IM61" s="82"/>
      <c r="IN61" s="82"/>
      <c r="IO61" s="82"/>
      <c r="IP61" s="82"/>
      <c r="IQ61" s="82"/>
      <c r="IR61" s="82"/>
      <c r="IS61" s="82"/>
      <c r="IT61" s="82"/>
      <c r="IU61" s="82"/>
      <c r="IV61" s="82"/>
      <c r="IW61" s="82"/>
      <c r="IX61" s="82"/>
      <c r="IY61" s="82"/>
      <c r="IZ61" s="82"/>
      <c r="JA61" s="82"/>
      <c r="JB61" s="82"/>
      <c r="JC61" s="82"/>
      <c r="JD61" s="82"/>
      <c r="JE61" s="82"/>
      <c r="JF61" s="82"/>
      <c r="JG61" s="82"/>
      <c r="JH61" s="82"/>
      <c r="JI61" s="82"/>
      <c r="JJ61" s="82"/>
      <c r="JK61" s="82"/>
      <c r="JL61" s="82"/>
      <c r="JM61" s="82"/>
      <c r="JN61" s="82"/>
      <c r="JO61" s="82"/>
      <c r="JP61" s="82"/>
      <c r="JQ61" s="82"/>
      <c r="JR61" s="82"/>
      <c r="JS61" s="82"/>
      <c r="JT61" s="82"/>
      <c r="JU61" s="82"/>
      <c r="JV61" s="82"/>
      <c r="JW61" s="82"/>
      <c r="JX61" s="82"/>
      <c r="JY61" s="82"/>
      <c r="JZ61" s="82"/>
      <c r="KA61" s="82"/>
      <c r="KB61" s="82"/>
      <c r="KC61" s="82"/>
      <c r="KD61" s="82"/>
      <c r="KE61" s="82"/>
      <c r="KF61" s="82"/>
      <c r="KG61" s="82"/>
      <c r="KH61" s="82"/>
      <c r="KI61" s="82"/>
      <c r="KJ61" s="82"/>
      <c r="KK61" s="82"/>
      <c r="KL61" s="82"/>
      <c r="KM61" s="82"/>
      <c r="KN61" s="82"/>
      <c r="KO61" s="82"/>
      <c r="KP61" s="82"/>
      <c r="KQ61" s="82"/>
      <c r="KR61" s="82"/>
      <c r="KS61" s="82"/>
      <c r="KT61" s="82"/>
      <c r="KU61" s="82"/>
      <c r="KV61" s="82"/>
      <c r="KW61" s="82"/>
      <c r="KX61" s="82"/>
      <c r="KY61" s="82"/>
      <c r="KZ61" s="82"/>
      <c r="LA61" s="82"/>
      <c r="LB61" s="82"/>
      <c r="LC61" s="82"/>
      <c r="LD61" s="82"/>
      <c r="LE61" s="82"/>
      <c r="LF61" s="82"/>
      <c r="LG61" s="82"/>
      <c r="LH61" s="82"/>
      <c r="LI61" s="82"/>
      <c r="LJ61" s="82"/>
      <c r="LK61" s="82"/>
      <c r="LL61" s="82"/>
      <c r="LM61" s="82"/>
      <c r="LN61" s="82"/>
      <c r="LO61" s="82"/>
      <c r="LP61" s="82"/>
      <c r="LQ61" s="82"/>
      <c r="LR61" s="82"/>
      <c r="LS61" s="82"/>
      <c r="LT61" s="82"/>
      <c r="LU61" s="82"/>
      <c r="LV61" s="82"/>
      <c r="LW61" s="82"/>
      <c r="LX61" s="82"/>
      <c r="LY61" s="82"/>
      <c r="LZ61" s="82"/>
      <c r="MA61" s="82"/>
      <c r="MB61" s="82"/>
      <c r="MC61" s="82"/>
      <c r="MD61" s="82"/>
      <c r="ME61" s="82"/>
      <c r="MF61" s="82"/>
      <c r="MG61" s="82"/>
      <c r="MH61" s="82"/>
      <c r="MI61" s="82"/>
      <c r="MJ61" s="82"/>
      <c r="MK61" s="82"/>
      <c r="ML61" s="82"/>
      <c r="MM61" s="82"/>
      <c r="MN61" s="82"/>
      <c r="MO61" s="82"/>
      <c r="MP61" s="82"/>
      <c r="MQ61" s="82"/>
      <c r="MR61" s="82"/>
      <c r="MS61" s="82"/>
      <c r="MT61" s="82"/>
      <c r="MU61" s="82"/>
      <c r="MV61" s="82"/>
      <c r="MW61" s="82"/>
      <c r="MX61" s="82"/>
      <c r="MY61" s="82"/>
      <c r="MZ61" s="82"/>
      <c r="NA61" s="82"/>
      <c r="NB61" s="82"/>
      <c r="NC61" s="82"/>
      <c r="ND61" s="82"/>
      <c r="NE61" s="82"/>
      <c r="NF61" s="82"/>
      <c r="NG61" s="82"/>
      <c r="NH61" s="82"/>
      <c r="NI61" s="82"/>
      <c r="NJ61" s="82"/>
      <c r="NK61" s="82"/>
      <c r="NL61" s="82"/>
      <c r="NM61" s="82"/>
      <c r="NN61" s="82"/>
      <c r="NO61" s="82"/>
      <c r="NP61" s="82"/>
      <c r="NQ61" s="82"/>
      <c r="NR61" s="82"/>
      <c r="NS61" s="82"/>
      <c r="NT61" s="82"/>
      <c r="NU61" s="82"/>
      <c r="NV61" s="82"/>
      <c r="NW61" s="82"/>
      <c r="NX61" s="82"/>
      <c r="NY61" s="82"/>
      <c r="NZ61" s="82"/>
      <c r="OA61" s="82"/>
      <c r="OB61" s="82"/>
      <c r="OC61" s="82"/>
      <c r="OD61" s="82"/>
      <c r="OE61" s="82"/>
      <c r="OF61" s="82"/>
      <c r="OG61" s="82"/>
      <c r="OH61" s="82"/>
      <c r="OI61" s="82"/>
      <c r="OJ61" s="82"/>
      <c r="OK61" s="82"/>
      <c r="OL61" s="82"/>
      <c r="OM61" s="82"/>
      <c r="ON61" s="82"/>
      <c r="OO61" s="82"/>
      <c r="OP61" s="82"/>
      <c r="OQ61" s="82"/>
      <c r="OR61" s="82"/>
      <c r="OS61" s="82"/>
      <c r="OT61" s="82"/>
      <c r="OU61" s="82"/>
      <c r="OV61" s="82"/>
      <c r="OW61" s="82"/>
      <c r="OX61" s="82"/>
      <c r="OY61" s="82"/>
      <c r="OZ61" s="82"/>
      <c r="PA61" s="82"/>
      <c r="PB61" s="82"/>
      <c r="PC61" s="82"/>
      <c r="PD61" s="82"/>
      <c r="PE61" s="82"/>
      <c r="PF61" s="82"/>
      <c r="PG61" s="82"/>
      <c r="PH61" s="82"/>
      <c r="PI61" s="82"/>
      <c r="PJ61" s="82"/>
      <c r="PK61" s="82"/>
      <c r="PL61" s="82"/>
      <c r="PM61" s="82"/>
      <c r="PN61" s="82"/>
      <c r="PO61" s="82"/>
      <c r="PP61" s="82"/>
      <c r="PQ61" s="82"/>
      <c r="PR61" s="82"/>
      <c r="PS61" s="82"/>
      <c r="PT61" s="82"/>
      <c r="PU61" s="82"/>
      <c r="PV61" s="82"/>
      <c r="PW61" s="82"/>
      <c r="PX61" s="82"/>
      <c r="PY61" s="82"/>
      <c r="PZ61" s="82"/>
      <c r="QA61" s="82"/>
      <c r="QB61" s="82"/>
      <c r="QC61" s="82"/>
      <c r="QD61" s="82"/>
      <c r="QE61" s="82"/>
      <c r="QF61" s="82"/>
      <c r="QG61" s="82"/>
      <c r="QH61" s="82"/>
      <c r="QI61" s="82"/>
      <c r="QJ61" s="82"/>
      <c r="QK61" s="82"/>
      <c r="QL61" s="82"/>
      <c r="QM61" s="82"/>
      <c r="QN61" s="82"/>
      <c r="QO61" s="82"/>
      <c r="QP61" s="82"/>
      <c r="QQ61" s="82"/>
      <c r="QR61" s="82"/>
      <c r="QS61" s="82"/>
      <c r="QT61" s="82"/>
      <c r="QU61" s="82"/>
      <c r="QV61" s="82"/>
      <c r="QW61" s="82"/>
      <c r="QX61" s="82"/>
      <c r="QY61" s="82"/>
      <c r="QZ61" s="82"/>
      <c r="RA61" s="82"/>
      <c r="RB61" s="82"/>
      <c r="RC61" s="82"/>
      <c r="RD61" s="82"/>
      <c r="RE61" s="82"/>
      <c r="RF61" s="82"/>
      <c r="RG61" s="82"/>
      <c r="RH61" s="82"/>
      <c r="RI61" s="82"/>
      <c r="RJ61" s="82"/>
      <c r="RK61" s="82"/>
      <c r="RL61" s="82"/>
      <c r="RM61" s="82"/>
      <c r="RN61" s="82"/>
      <c r="RO61" s="82"/>
      <c r="RP61" s="82"/>
      <c r="RQ61" s="82"/>
      <c r="RR61" s="82"/>
      <c r="RS61" s="82"/>
      <c r="RT61" s="82"/>
      <c r="RU61" s="82"/>
      <c r="RV61" s="82"/>
      <c r="RW61" s="82"/>
      <c r="RX61" s="82"/>
      <c r="RY61" s="82"/>
      <c r="RZ61" s="82"/>
      <c r="SA61" s="82"/>
      <c r="SB61" s="82"/>
      <c r="SC61" s="82"/>
      <c r="SD61" s="82"/>
      <c r="SE61" s="82"/>
      <c r="SF61" s="82"/>
      <c r="SG61" s="82"/>
      <c r="SH61" s="82"/>
      <c r="SI61" s="82"/>
      <c r="SJ61" s="82"/>
      <c r="SK61" s="82"/>
      <c r="SL61" s="82"/>
      <c r="SM61" s="82"/>
      <c r="SN61" s="82"/>
      <c r="SO61" s="82"/>
      <c r="SP61" s="82"/>
      <c r="SQ61" s="82"/>
      <c r="SR61" s="82"/>
      <c r="SS61" s="82"/>
      <c r="ST61" s="82"/>
      <c r="SU61" s="82"/>
      <c r="SV61" s="82"/>
      <c r="SW61" s="82"/>
      <c r="SX61" s="82"/>
      <c r="SY61" s="82"/>
      <c r="SZ61" s="82"/>
      <c r="TA61" s="82"/>
      <c r="TB61" s="82"/>
      <c r="TC61" s="82"/>
      <c r="TD61" s="82"/>
      <c r="TE61" s="82"/>
      <c r="TF61" s="82"/>
      <c r="TG61" s="82"/>
      <c r="TH61" s="82"/>
      <c r="TI61" s="82"/>
      <c r="TJ61" s="82"/>
      <c r="TK61" s="82"/>
      <c r="TL61" s="82"/>
      <c r="TM61" s="82"/>
      <c r="TN61" s="82"/>
      <c r="TO61" s="82"/>
      <c r="TP61" s="82"/>
      <c r="TQ61" s="82"/>
      <c r="TR61" s="82"/>
      <c r="TS61" s="82"/>
      <c r="TT61" s="82"/>
      <c r="TU61" s="82"/>
      <c r="TV61" s="82"/>
      <c r="TW61" s="82"/>
      <c r="TX61" s="82"/>
      <c r="TY61" s="82"/>
      <c r="TZ61" s="82"/>
      <c r="UA61" s="82"/>
      <c r="UB61" s="82"/>
      <c r="UC61" s="82"/>
      <c r="UD61" s="82"/>
      <c r="UE61" s="82"/>
      <c r="UF61" s="82"/>
      <c r="UG61" s="82"/>
      <c r="UH61" s="82"/>
      <c r="UI61" s="82"/>
      <c r="UJ61" s="82"/>
      <c r="UK61" s="82"/>
      <c r="UL61" s="82"/>
      <c r="UM61" s="82"/>
      <c r="UN61" s="82"/>
      <c r="UO61" s="82"/>
      <c r="UP61" s="82"/>
      <c r="UQ61" s="82"/>
      <c r="UR61" s="82"/>
      <c r="US61" s="82"/>
      <c r="UT61" s="82"/>
      <c r="UU61" s="82"/>
      <c r="UV61" s="82"/>
      <c r="UW61" s="82"/>
      <c r="UX61" s="82"/>
      <c r="UY61" s="82"/>
      <c r="UZ61" s="82"/>
      <c r="VA61" s="82"/>
      <c r="VB61" s="82"/>
      <c r="VC61" s="82"/>
      <c r="VD61" s="82"/>
      <c r="VE61" s="82"/>
      <c r="VF61" s="82"/>
      <c r="VG61" s="82"/>
      <c r="VH61" s="82"/>
      <c r="VI61" s="82"/>
      <c r="VJ61" s="82"/>
      <c r="VK61" s="82"/>
      <c r="VL61" s="82"/>
      <c r="VM61" s="82"/>
      <c r="VN61" s="82"/>
      <c r="VO61" s="82"/>
      <c r="VP61" s="82"/>
      <c r="VQ61" s="82"/>
      <c r="VR61" s="82"/>
      <c r="VS61" s="82"/>
      <c r="VT61" s="82"/>
      <c r="VU61" s="82"/>
      <c r="VV61" s="82"/>
      <c r="VW61" s="82"/>
      <c r="VX61" s="82"/>
      <c r="VY61" s="82"/>
      <c r="VZ61" s="82"/>
      <c r="WA61" s="82"/>
      <c r="WB61" s="82"/>
      <c r="WC61" s="82"/>
      <c r="WD61" s="82"/>
      <c r="WE61" s="82"/>
      <c r="WF61" s="82"/>
      <c r="WG61" s="82"/>
      <c r="WH61" s="82"/>
      <c r="WI61" s="82"/>
      <c r="WJ61" s="82"/>
      <c r="WK61" s="82"/>
      <c r="WL61" s="82"/>
      <c r="WM61" s="82"/>
      <c r="WN61" s="82"/>
      <c r="WO61" s="82"/>
      <c r="WP61" s="82"/>
      <c r="WQ61" s="82"/>
      <c r="WR61" s="82"/>
      <c r="WS61" s="82"/>
      <c r="WT61" s="82"/>
      <c r="WU61" s="82"/>
      <c r="WV61" s="82"/>
      <c r="WW61" s="82"/>
      <c r="WX61" s="82"/>
      <c r="WY61" s="82"/>
      <c r="WZ61" s="82"/>
      <c r="XA61" s="82"/>
      <c r="XB61" s="82"/>
      <c r="XC61" s="82"/>
      <c r="XD61" s="82"/>
      <c r="XE61" s="82"/>
      <c r="XF61" s="82"/>
      <c r="XG61" s="82"/>
      <c r="XH61" s="82"/>
      <c r="XI61" s="82"/>
      <c r="XJ61" s="82"/>
      <c r="XK61" s="82"/>
      <c r="XL61" s="82"/>
      <c r="XM61" s="82"/>
      <c r="XN61" s="82"/>
      <c r="XO61" s="82"/>
      <c r="XP61" s="82"/>
      <c r="XQ61" s="82"/>
      <c r="XR61" s="82"/>
      <c r="XS61" s="82"/>
      <c r="XT61" s="82"/>
      <c r="XU61" s="82"/>
      <c r="XV61" s="82"/>
      <c r="XW61" s="82"/>
      <c r="XX61" s="82"/>
      <c r="XY61" s="82"/>
      <c r="XZ61" s="82"/>
      <c r="YA61" s="82"/>
      <c r="YB61" s="82"/>
      <c r="YC61" s="82"/>
      <c r="YD61" s="82"/>
      <c r="YE61" s="82"/>
      <c r="YF61" s="82"/>
      <c r="YG61" s="82"/>
      <c r="YH61" s="82"/>
      <c r="YI61" s="82"/>
      <c r="YJ61" s="82"/>
      <c r="YK61" s="82"/>
      <c r="YL61" s="82"/>
      <c r="YM61" s="82"/>
      <c r="YN61" s="82"/>
      <c r="YO61" s="82"/>
      <c r="YP61" s="82"/>
      <c r="YQ61" s="82"/>
      <c r="YR61" s="82"/>
      <c r="YS61" s="82"/>
      <c r="YT61" s="82"/>
      <c r="YU61" s="82"/>
      <c r="YV61" s="82"/>
      <c r="YW61" s="82"/>
      <c r="YX61" s="82"/>
      <c r="YY61" s="82"/>
      <c r="YZ61" s="82"/>
      <c r="ZA61" s="82"/>
      <c r="ZB61" s="82"/>
      <c r="ZC61" s="82"/>
      <c r="ZD61" s="82"/>
      <c r="ZE61" s="82"/>
      <c r="ZF61" s="82"/>
      <c r="ZG61" s="82"/>
      <c r="ZH61" s="82"/>
      <c r="ZI61" s="82"/>
      <c r="ZJ61" s="82"/>
      <c r="ZK61" s="82"/>
      <c r="ZL61" s="82"/>
      <c r="ZM61" s="82"/>
      <c r="ZN61" s="82"/>
      <c r="ZO61" s="82"/>
      <c r="ZP61" s="82"/>
      <c r="ZQ61" s="82"/>
      <c r="ZR61" s="82"/>
      <c r="ZS61" s="82"/>
      <c r="ZT61" s="82"/>
      <c r="ZU61" s="82"/>
      <c r="ZV61" s="82"/>
      <c r="ZW61" s="82"/>
      <c r="ZX61" s="82"/>
      <c r="ZY61" s="82"/>
      <c r="ZZ61" s="82"/>
      <c r="AAA61" s="82"/>
      <c r="AAB61" s="82"/>
      <c r="AAC61" s="82"/>
      <c r="AAD61" s="82"/>
      <c r="AAE61" s="82"/>
      <c r="AAF61" s="82"/>
      <c r="AAG61" s="82"/>
      <c r="AAH61" s="82"/>
      <c r="AAI61" s="82"/>
      <c r="AAJ61" s="82"/>
      <c r="AAK61" s="82"/>
      <c r="AAL61" s="82"/>
      <c r="AAM61" s="82"/>
      <c r="AAN61" s="82"/>
      <c r="AAO61" s="82"/>
      <c r="AAP61" s="82"/>
      <c r="AAQ61" s="82"/>
      <c r="AAR61" s="82"/>
      <c r="AAS61" s="82"/>
      <c r="AAT61" s="82"/>
      <c r="AAU61" s="82"/>
      <c r="AAV61" s="82"/>
      <c r="AAW61" s="82"/>
      <c r="AAX61" s="82"/>
      <c r="AAY61" s="82"/>
      <c r="AAZ61" s="82"/>
      <c r="ABA61" s="82"/>
      <c r="ABB61" s="82"/>
      <c r="ABC61" s="82"/>
      <c r="ABD61" s="82"/>
      <c r="ABE61" s="82"/>
      <c r="ABF61" s="82"/>
      <c r="ABG61" s="82"/>
      <c r="ABH61" s="82"/>
      <c r="ABI61" s="82"/>
      <c r="ABJ61" s="82"/>
      <c r="ABK61" s="82"/>
      <c r="ABL61" s="82"/>
      <c r="ABM61" s="82"/>
      <c r="ABN61" s="82"/>
      <c r="ABO61" s="82"/>
      <c r="ABP61" s="82"/>
      <c r="ABQ61" s="82"/>
      <c r="ABR61" s="82"/>
      <c r="ABS61" s="82"/>
      <c r="ABT61" s="82"/>
      <c r="ABU61" s="82"/>
      <c r="ABV61" s="82"/>
      <c r="ABW61" s="82"/>
      <c r="ABX61" s="82"/>
      <c r="ABY61" s="82"/>
      <c r="ABZ61" s="82"/>
      <c r="ACA61" s="82"/>
      <c r="ACB61" s="82"/>
      <c r="ACC61" s="82"/>
      <c r="ACD61" s="82"/>
      <c r="ACE61" s="82"/>
      <c r="ACF61" s="82"/>
      <c r="ACG61" s="82"/>
      <c r="ACH61" s="82"/>
      <c r="ACI61" s="82"/>
      <c r="ACJ61" s="82"/>
      <c r="ACK61" s="82"/>
      <c r="ACL61" s="82"/>
      <c r="ACM61" s="82"/>
      <c r="ACN61" s="82"/>
      <c r="ACO61" s="82"/>
      <c r="ACP61" s="82"/>
      <c r="ACQ61" s="82"/>
      <c r="ACR61" s="82"/>
      <c r="ACS61" s="82"/>
      <c r="ACT61" s="82"/>
      <c r="ACU61" s="82"/>
      <c r="ACV61" s="82"/>
      <c r="ACW61" s="82"/>
      <c r="ACX61" s="82"/>
      <c r="ACY61" s="82"/>
      <c r="ACZ61" s="82"/>
      <c r="ADA61" s="82"/>
      <c r="ADB61" s="82"/>
      <c r="ADC61" s="82"/>
      <c r="ADD61" s="82"/>
      <c r="ADE61" s="82"/>
      <c r="ADF61" s="82"/>
      <c r="ADG61" s="82"/>
      <c r="ADH61" s="82"/>
      <c r="ADI61" s="82"/>
      <c r="ADJ61" s="82"/>
      <c r="ADK61" s="82"/>
      <c r="ADL61" s="82"/>
      <c r="ADM61" s="82"/>
      <c r="ADN61" s="82"/>
      <c r="ADO61" s="82"/>
      <c r="ADP61" s="82"/>
      <c r="ADQ61" s="82"/>
      <c r="ADR61" s="82"/>
      <c r="ADS61" s="82"/>
      <c r="ADT61" s="82"/>
      <c r="ADU61" s="82"/>
      <c r="ADV61" s="82"/>
      <c r="ADW61" s="82"/>
      <c r="ADX61" s="82"/>
      <c r="ADY61" s="82"/>
      <c r="ADZ61" s="82"/>
      <c r="AEA61" s="82"/>
      <c r="AEB61" s="82"/>
      <c r="AEC61" s="82"/>
      <c r="AED61" s="82"/>
      <c r="AEE61" s="82"/>
      <c r="AEF61" s="82"/>
      <c r="AEG61" s="82"/>
      <c r="AEH61" s="82"/>
      <c r="AEI61" s="82"/>
      <c r="AEJ61" s="82"/>
      <c r="AEK61" s="82"/>
      <c r="AEL61" s="82"/>
      <c r="AEM61" s="82"/>
      <c r="AEN61" s="82"/>
      <c r="AEO61" s="82"/>
      <c r="AEP61" s="82"/>
      <c r="AEQ61" s="82"/>
      <c r="AER61" s="82"/>
      <c r="AES61" s="82"/>
      <c r="AET61" s="82"/>
      <c r="AEU61" s="82"/>
      <c r="AEV61" s="82"/>
      <c r="AEW61" s="82"/>
      <c r="AEX61" s="82"/>
      <c r="AEY61" s="82"/>
      <c r="AEZ61" s="82"/>
      <c r="AFA61" s="82"/>
      <c r="AFB61" s="82"/>
      <c r="AFC61" s="82"/>
      <c r="AFD61" s="82"/>
      <c r="AFE61" s="82"/>
      <c r="AFF61" s="82"/>
      <c r="AFG61" s="82"/>
      <c r="AFH61" s="82"/>
      <c r="AFI61" s="82"/>
      <c r="AFJ61" s="82"/>
      <c r="AFK61" s="82"/>
      <c r="AFL61" s="82"/>
      <c r="AFM61" s="82"/>
      <c r="AFN61" s="82"/>
      <c r="AFO61" s="82"/>
      <c r="AFP61" s="82"/>
      <c r="AFQ61" s="82"/>
      <c r="AFR61" s="82"/>
      <c r="AFS61" s="82"/>
      <c r="AFT61" s="82"/>
      <c r="AFU61" s="82"/>
      <c r="AFV61" s="82"/>
      <c r="AFW61" s="82"/>
      <c r="AFX61" s="82"/>
      <c r="AFY61" s="82"/>
      <c r="AFZ61" s="82"/>
      <c r="AGA61" s="82"/>
      <c r="AGB61" s="82"/>
      <c r="AGC61" s="82"/>
      <c r="AGD61" s="82"/>
      <c r="AGE61" s="82"/>
      <c r="AGF61" s="82"/>
      <c r="AGG61" s="82"/>
      <c r="AGH61" s="82"/>
      <c r="AGI61" s="82"/>
      <c r="AGJ61" s="82"/>
      <c r="AGK61" s="82"/>
      <c r="AGL61" s="82"/>
      <c r="AGM61" s="82"/>
      <c r="AGN61" s="82"/>
      <c r="AGO61" s="82"/>
      <c r="AGP61" s="82"/>
      <c r="AGQ61" s="82"/>
      <c r="AGR61" s="82"/>
      <c r="AGS61" s="82"/>
      <c r="AGT61" s="82"/>
      <c r="AGU61" s="82"/>
      <c r="AGV61" s="82"/>
      <c r="AGW61" s="82"/>
      <c r="AGX61" s="82"/>
      <c r="AGY61" s="82"/>
      <c r="AGZ61" s="82"/>
      <c r="AHA61" s="82"/>
      <c r="AHB61" s="82"/>
      <c r="AHC61" s="82"/>
      <c r="AHD61" s="82"/>
      <c r="AHE61" s="82"/>
      <c r="AHF61" s="82"/>
      <c r="AHG61" s="82"/>
      <c r="AHH61" s="82"/>
      <c r="AHI61" s="82"/>
      <c r="AHJ61" s="82"/>
      <c r="AHK61" s="82"/>
      <c r="AHL61" s="82"/>
      <c r="AHM61" s="82"/>
      <c r="AHN61" s="82"/>
      <c r="AHO61" s="82"/>
      <c r="AHP61" s="82"/>
      <c r="AHQ61" s="82"/>
      <c r="AHR61" s="82"/>
      <c r="AHS61" s="82"/>
      <c r="AHT61" s="82"/>
      <c r="AHU61" s="82"/>
      <c r="AHV61" s="82"/>
      <c r="AHW61" s="82"/>
      <c r="AHX61" s="82"/>
      <c r="AHY61" s="82"/>
      <c r="AHZ61" s="82"/>
      <c r="AIA61" s="82"/>
      <c r="AIB61" s="82"/>
      <c r="AIC61" s="82"/>
      <c r="AID61" s="82"/>
      <c r="AIE61" s="82"/>
      <c r="AIF61" s="82"/>
      <c r="AIG61" s="82"/>
      <c r="AIH61" s="82"/>
      <c r="AII61" s="82"/>
      <c r="AIJ61" s="82"/>
      <c r="AIK61" s="82"/>
      <c r="AIL61" s="82"/>
      <c r="AIM61" s="82"/>
      <c r="AIN61" s="82"/>
      <c r="AIO61" s="82"/>
      <c r="AIP61" s="82"/>
      <c r="AIQ61" s="82"/>
      <c r="AIR61" s="82"/>
      <c r="AIS61" s="82"/>
      <c r="AIT61" s="82"/>
      <c r="AIU61" s="82"/>
      <c r="AIV61" s="82"/>
      <c r="AIW61" s="82"/>
      <c r="AIX61" s="82"/>
      <c r="AIY61" s="82"/>
      <c r="AIZ61" s="82"/>
      <c r="AJA61" s="82"/>
      <c r="AJB61" s="82"/>
      <c r="AJC61" s="82"/>
      <c r="AJD61" s="82"/>
      <c r="AJE61" s="82"/>
      <c r="AJF61" s="82"/>
      <c r="AJG61" s="82"/>
      <c r="AJH61" s="82"/>
      <c r="AJI61" s="82"/>
      <c r="AJJ61" s="82"/>
      <c r="AJK61" s="82"/>
      <c r="AJL61" s="82"/>
      <c r="AJM61" s="82"/>
      <c r="AJN61" s="82"/>
      <c r="AJO61" s="82"/>
      <c r="AJP61" s="82"/>
      <c r="AJQ61" s="82"/>
      <c r="AJR61" s="82"/>
      <c r="AJS61" s="82"/>
      <c r="AJT61" s="82"/>
      <c r="AJU61" s="82"/>
      <c r="AJV61" s="82"/>
      <c r="AJW61" s="82"/>
      <c r="AJX61" s="82"/>
      <c r="AJY61" s="82"/>
      <c r="AJZ61" s="82"/>
      <c r="AKA61" s="82"/>
      <c r="AKB61" s="82"/>
      <c r="AKC61" s="82"/>
      <c r="AKD61" s="82"/>
      <c r="AKE61" s="82"/>
      <c r="AKF61" s="82"/>
      <c r="AKG61" s="82"/>
      <c r="AKH61" s="82"/>
      <c r="AKI61" s="82"/>
      <c r="AKJ61" s="82"/>
      <c r="AKK61" s="82"/>
      <c r="AKL61" s="82"/>
      <c r="AKM61" s="82"/>
      <c r="AKN61" s="82"/>
      <c r="AKO61" s="82"/>
      <c r="AKP61" s="82"/>
      <c r="AKQ61" s="82"/>
      <c r="AKR61" s="82"/>
      <c r="AKS61" s="82"/>
      <c r="AKT61" s="82"/>
      <c r="AKU61" s="82"/>
      <c r="AKV61" s="82"/>
      <c r="AKW61" s="82"/>
      <c r="AKX61" s="82"/>
      <c r="AKY61" s="82"/>
      <c r="AKZ61" s="82"/>
      <c r="ALA61" s="82"/>
      <c r="ALB61" s="82"/>
      <c r="ALC61" s="82"/>
      <c r="ALD61" s="82"/>
      <c r="ALE61" s="82"/>
      <c r="ALF61" s="82"/>
      <c r="ALG61" s="82"/>
      <c r="ALH61" s="82"/>
      <c r="ALI61" s="82"/>
      <c r="ALJ61" s="82"/>
      <c r="ALK61" s="82"/>
      <c r="ALL61" s="82"/>
      <c r="ALM61" s="82"/>
      <c r="ALN61" s="82"/>
      <c r="ALO61" s="82"/>
      <c r="ALP61" s="82"/>
      <c r="ALQ61" s="82"/>
      <c r="ALR61" s="82"/>
      <c r="ALS61" s="82"/>
      <c r="ALT61" s="82"/>
      <c r="ALU61" s="82"/>
      <c r="ALV61" s="82"/>
      <c r="ALW61" s="82"/>
      <c r="ALX61" s="82"/>
      <c r="ALY61" s="82"/>
      <c r="ALZ61" s="82"/>
      <c r="AMA61" s="82"/>
      <c r="AMB61" s="82"/>
      <c r="AMC61" s="82"/>
      <c r="AMD61" s="82"/>
      <c r="AME61" s="82"/>
      <c r="AMF61" s="82"/>
      <c r="AMG61" s="82"/>
      <c r="AMH61" s="82"/>
      <c r="AMI61" s="82"/>
      <c r="AMJ61" s="82"/>
      <c r="AMK61" s="82"/>
    </row>
    <row r="62" spans="1:1025" s="44" customFormat="1" ht="39.75" customHeight="1" x14ac:dyDescent="0.25">
      <c r="A62" s="46" t="s">
        <v>132</v>
      </c>
      <c r="B62" s="47" t="s">
        <v>133</v>
      </c>
      <c r="C62" s="47" t="s">
        <v>139</v>
      </c>
      <c r="D62" s="45" t="s">
        <v>140</v>
      </c>
      <c r="E62" s="45"/>
      <c r="F62" s="99"/>
      <c r="G62" s="21">
        <f>G63+G64</f>
        <v>571700</v>
      </c>
      <c r="H62" s="26">
        <f t="shared" ref="H62:J62" si="12">H63+H64</f>
        <v>571700</v>
      </c>
      <c r="I62" s="26">
        <f t="shared" si="12"/>
        <v>0</v>
      </c>
      <c r="J62" s="26">
        <f t="shared" si="12"/>
        <v>0</v>
      </c>
      <c r="K62" s="17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2"/>
      <c r="NH62" s="2"/>
      <c r="NI62" s="2"/>
      <c r="NJ62" s="2"/>
      <c r="NK62" s="2"/>
      <c r="NL62" s="2"/>
      <c r="NM62" s="2"/>
      <c r="NN62" s="2"/>
      <c r="NO62" s="2"/>
      <c r="NP62" s="2"/>
      <c r="NQ62" s="2"/>
      <c r="NR62" s="2"/>
      <c r="NS62" s="2"/>
      <c r="NT62" s="2"/>
      <c r="NU62" s="2"/>
      <c r="NV62" s="2"/>
      <c r="NW62" s="2"/>
      <c r="NX62" s="2"/>
      <c r="NY62" s="2"/>
      <c r="NZ62" s="2"/>
      <c r="OA62" s="2"/>
      <c r="OB62" s="2"/>
      <c r="OC62" s="2"/>
      <c r="OD62" s="2"/>
      <c r="OE62" s="2"/>
      <c r="OF62" s="2"/>
      <c r="OG62" s="2"/>
      <c r="OH62" s="2"/>
      <c r="OI62" s="2"/>
      <c r="OJ62" s="2"/>
      <c r="OK62" s="2"/>
      <c r="OL62" s="2"/>
      <c r="OM62" s="2"/>
      <c r="ON62" s="2"/>
      <c r="OO62" s="2"/>
      <c r="OP62" s="2"/>
      <c r="OQ62" s="2"/>
      <c r="OR62" s="2"/>
      <c r="OS62" s="2"/>
      <c r="OT62" s="2"/>
      <c r="OU62" s="2"/>
      <c r="OV62" s="2"/>
      <c r="OW62" s="2"/>
      <c r="OX62" s="2"/>
      <c r="OY62" s="2"/>
      <c r="OZ62" s="2"/>
      <c r="PA62" s="2"/>
      <c r="PB62" s="2"/>
      <c r="PC62" s="2"/>
      <c r="PD62" s="2"/>
      <c r="PE62" s="2"/>
      <c r="PF62" s="2"/>
      <c r="PG62" s="2"/>
      <c r="PH62" s="2"/>
      <c r="PI62" s="2"/>
      <c r="PJ62" s="2"/>
      <c r="PK62" s="2"/>
      <c r="PL62" s="2"/>
      <c r="PM62" s="2"/>
      <c r="PN62" s="2"/>
      <c r="PO62" s="2"/>
      <c r="PP62" s="2"/>
      <c r="PQ62" s="2"/>
      <c r="PR62" s="2"/>
      <c r="PS62" s="2"/>
      <c r="PT62" s="2"/>
      <c r="PU62" s="2"/>
      <c r="PV62" s="2"/>
      <c r="PW62" s="2"/>
      <c r="PX62" s="2"/>
      <c r="PY62" s="2"/>
      <c r="PZ62" s="2"/>
      <c r="QA62" s="2"/>
      <c r="QB62" s="2"/>
      <c r="QC62" s="2"/>
      <c r="QD62" s="2"/>
      <c r="QE62" s="2"/>
      <c r="QF62" s="2"/>
      <c r="QG62" s="2"/>
      <c r="QH62" s="2"/>
      <c r="QI62" s="2"/>
      <c r="QJ62" s="2"/>
      <c r="QK62" s="2"/>
      <c r="QL62" s="2"/>
      <c r="QM62" s="2"/>
      <c r="QN62" s="2"/>
      <c r="QO62" s="2"/>
      <c r="QP62" s="2"/>
      <c r="QQ62" s="2"/>
      <c r="QR62" s="2"/>
      <c r="QS62" s="2"/>
      <c r="QT62" s="2"/>
      <c r="QU62" s="2"/>
      <c r="QV62" s="2"/>
      <c r="QW62" s="2"/>
      <c r="QX62" s="2"/>
      <c r="QY62" s="2"/>
      <c r="QZ62" s="2"/>
      <c r="RA62" s="2"/>
      <c r="RB62" s="2"/>
      <c r="RC62" s="2"/>
      <c r="RD62" s="2"/>
      <c r="RE62" s="2"/>
      <c r="RF62" s="2"/>
      <c r="RG62" s="2"/>
      <c r="RH62" s="2"/>
      <c r="RI62" s="2"/>
      <c r="RJ62" s="2"/>
      <c r="RK62" s="2"/>
      <c r="RL62" s="2"/>
      <c r="RM62" s="2"/>
      <c r="RN62" s="2"/>
      <c r="RO62" s="2"/>
      <c r="RP62" s="2"/>
      <c r="RQ62" s="2"/>
      <c r="RR62" s="2"/>
      <c r="RS62" s="2"/>
      <c r="RT62" s="2"/>
      <c r="RU62" s="2"/>
      <c r="RV62" s="2"/>
      <c r="RW62" s="2"/>
      <c r="RX62" s="2"/>
      <c r="RY62" s="2"/>
      <c r="RZ62" s="2"/>
      <c r="SA62" s="2"/>
      <c r="SB62" s="2"/>
      <c r="SC62" s="2"/>
      <c r="SD62" s="2"/>
      <c r="SE62" s="2"/>
      <c r="SF62" s="2"/>
      <c r="SG62" s="2"/>
      <c r="SH62" s="2"/>
      <c r="SI62" s="2"/>
      <c r="SJ62" s="2"/>
      <c r="SK62" s="2"/>
      <c r="SL62" s="2"/>
      <c r="SM62" s="2"/>
      <c r="SN62" s="2"/>
      <c r="SO62" s="2"/>
      <c r="SP62" s="2"/>
      <c r="SQ62" s="2"/>
      <c r="SR62" s="2"/>
      <c r="SS62" s="2"/>
      <c r="ST62" s="2"/>
      <c r="SU62" s="2"/>
      <c r="SV62" s="2"/>
      <c r="SW62" s="2"/>
      <c r="SX62" s="2"/>
      <c r="SY62" s="2"/>
      <c r="SZ62" s="2"/>
      <c r="TA62" s="2"/>
      <c r="TB62" s="2"/>
      <c r="TC62" s="2"/>
      <c r="TD62" s="2"/>
      <c r="TE62" s="2"/>
      <c r="TF62" s="2"/>
      <c r="TG62" s="2"/>
      <c r="TH62" s="2"/>
      <c r="TI62" s="2"/>
      <c r="TJ62" s="2"/>
      <c r="TK62" s="2"/>
      <c r="TL62" s="2"/>
      <c r="TM62" s="2"/>
      <c r="TN62" s="2"/>
      <c r="TO62" s="2"/>
      <c r="TP62" s="2"/>
      <c r="TQ62" s="2"/>
      <c r="TR62" s="2"/>
      <c r="TS62" s="2"/>
      <c r="TT62" s="2"/>
      <c r="TU62" s="2"/>
      <c r="TV62" s="2"/>
      <c r="TW62" s="2"/>
      <c r="TX62" s="2"/>
      <c r="TY62" s="2"/>
      <c r="TZ62" s="2"/>
      <c r="UA62" s="2"/>
      <c r="UB62" s="2"/>
      <c r="UC62" s="2"/>
      <c r="UD62" s="2"/>
      <c r="UE62" s="2"/>
      <c r="UF62" s="2"/>
      <c r="UG62" s="2"/>
      <c r="UH62" s="2"/>
      <c r="UI62" s="2"/>
      <c r="UJ62" s="2"/>
      <c r="UK62" s="2"/>
      <c r="UL62" s="2"/>
      <c r="UM62" s="2"/>
      <c r="UN62" s="2"/>
      <c r="UO62" s="2"/>
      <c r="UP62" s="2"/>
      <c r="UQ62" s="2"/>
      <c r="UR62" s="2"/>
      <c r="US62" s="2"/>
      <c r="UT62" s="2"/>
      <c r="UU62" s="2"/>
      <c r="UV62" s="2"/>
      <c r="UW62" s="2"/>
      <c r="UX62" s="2"/>
      <c r="UY62" s="2"/>
      <c r="UZ62" s="2"/>
      <c r="VA62" s="2"/>
      <c r="VB62" s="2"/>
      <c r="VC62" s="2"/>
      <c r="VD62" s="2"/>
      <c r="VE62" s="2"/>
      <c r="VF62" s="2"/>
      <c r="VG62" s="2"/>
      <c r="VH62" s="2"/>
      <c r="VI62" s="2"/>
      <c r="VJ62" s="2"/>
      <c r="VK62" s="2"/>
      <c r="VL62" s="2"/>
      <c r="VM62" s="2"/>
      <c r="VN62" s="2"/>
      <c r="VO62" s="2"/>
      <c r="VP62" s="2"/>
      <c r="VQ62" s="2"/>
      <c r="VR62" s="2"/>
      <c r="VS62" s="2"/>
      <c r="VT62" s="2"/>
      <c r="VU62" s="2"/>
      <c r="VV62" s="2"/>
      <c r="VW62" s="2"/>
      <c r="VX62" s="2"/>
      <c r="VY62" s="2"/>
      <c r="VZ62" s="2"/>
      <c r="WA62" s="2"/>
      <c r="WB62" s="2"/>
      <c r="WC62" s="2"/>
      <c r="WD62" s="2"/>
      <c r="WE62" s="2"/>
      <c r="WF62" s="2"/>
      <c r="WG62" s="2"/>
      <c r="WH62" s="2"/>
      <c r="WI62" s="2"/>
      <c r="WJ62" s="2"/>
      <c r="WK62" s="2"/>
      <c r="WL62" s="2"/>
      <c r="WM62" s="2"/>
      <c r="WN62" s="2"/>
      <c r="WO62" s="2"/>
      <c r="WP62" s="2"/>
      <c r="WQ62" s="2"/>
      <c r="WR62" s="2"/>
      <c r="WS62" s="2"/>
      <c r="WT62" s="2"/>
      <c r="WU62" s="2"/>
      <c r="WV62" s="2"/>
      <c r="WW62" s="2"/>
      <c r="WX62" s="2"/>
      <c r="WY62" s="2"/>
      <c r="WZ62" s="2"/>
      <c r="XA62" s="2"/>
      <c r="XB62" s="2"/>
      <c r="XC62" s="2"/>
      <c r="XD62" s="2"/>
      <c r="XE62" s="2"/>
      <c r="XF62" s="2"/>
      <c r="XG62" s="2"/>
      <c r="XH62" s="2"/>
      <c r="XI62" s="2"/>
      <c r="XJ62" s="2"/>
      <c r="XK62" s="2"/>
      <c r="XL62" s="2"/>
      <c r="XM62" s="2"/>
      <c r="XN62" s="2"/>
      <c r="XO62" s="2"/>
      <c r="XP62" s="2"/>
      <c r="XQ62" s="2"/>
      <c r="XR62" s="2"/>
      <c r="XS62" s="2"/>
      <c r="XT62" s="2"/>
      <c r="XU62" s="2"/>
      <c r="XV62" s="2"/>
      <c r="XW62" s="2"/>
      <c r="XX62" s="2"/>
      <c r="XY62" s="2"/>
      <c r="XZ62" s="2"/>
      <c r="YA62" s="2"/>
      <c r="YB62" s="2"/>
      <c r="YC62" s="2"/>
      <c r="YD62" s="2"/>
      <c r="YE62" s="2"/>
      <c r="YF62" s="2"/>
      <c r="YG62" s="2"/>
      <c r="YH62" s="2"/>
      <c r="YI62" s="2"/>
      <c r="YJ62" s="2"/>
      <c r="YK62" s="2"/>
      <c r="YL62" s="2"/>
      <c r="YM62" s="2"/>
      <c r="YN62" s="2"/>
      <c r="YO62" s="2"/>
      <c r="YP62" s="2"/>
      <c r="YQ62" s="2"/>
      <c r="YR62" s="2"/>
      <c r="YS62" s="2"/>
      <c r="YT62" s="2"/>
      <c r="YU62" s="2"/>
      <c r="YV62" s="2"/>
      <c r="YW62" s="2"/>
      <c r="YX62" s="2"/>
      <c r="YY62" s="2"/>
      <c r="YZ62" s="2"/>
      <c r="ZA62" s="2"/>
      <c r="ZB62" s="2"/>
      <c r="ZC62" s="2"/>
      <c r="ZD62" s="2"/>
      <c r="ZE62" s="2"/>
      <c r="ZF62" s="2"/>
      <c r="ZG62" s="2"/>
      <c r="ZH62" s="2"/>
      <c r="ZI62" s="2"/>
      <c r="ZJ62" s="2"/>
      <c r="ZK62" s="2"/>
      <c r="ZL62" s="2"/>
      <c r="ZM62" s="2"/>
      <c r="ZN62" s="2"/>
      <c r="ZO62" s="2"/>
      <c r="ZP62" s="2"/>
      <c r="ZQ62" s="2"/>
      <c r="ZR62" s="2"/>
      <c r="ZS62" s="2"/>
      <c r="ZT62" s="2"/>
      <c r="ZU62" s="2"/>
      <c r="ZV62" s="2"/>
      <c r="ZW62" s="2"/>
      <c r="ZX62" s="2"/>
      <c r="ZY62" s="2"/>
      <c r="ZZ62" s="2"/>
      <c r="AAA62" s="2"/>
      <c r="AAB62" s="2"/>
      <c r="AAC62" s="2"/>
      <c r="AAD62" s="2"/>
      <c r="AAE62" s="2"/>
      <c r="AAF62" s="2"/>
      <c r="AAG62" s="2"/>
      <c r="AAH62" s="2"/>
      <c r="AAI62" s="2"/>
      <c r="AAJ62" s="2"/>
      <c r="AAK62" s="2"/>
      <c r="AAL62" s="2"/>
      <c r="AAM62" s="2"/>
      <c r="AAN62" s="2"/>
      <c r="AAO62" s="2"/>
      <c r="AAP62" s="2"/>
      <c r="AAQ62" s="2"/>
      <c r="AAR62" s="2"/>
      <c r="AAS62" s="2"/>
      <c r="AAT62" s="2"/>
      <c r="AAU62" s="2"/>
      <c r="AAV62" s="2"/>
      <c r="AAW62" s="2"/>
      <c r="AAX62" s="2"/>
      <c r="AAY62" s="2"/>
      <c r="AAZ62" s="2"/>
      <c r="ABA62" s="2"/>
      <c r="ABB62" s="2"/>
      <c r="ABC62" s="2"/>
      <c r="ABD62" s="2"/>
      <c r="ABE62" s="2"/>
      <c r="ABF62" s="2"/>
      <c r="ABG62" s="2"/>
      <c r="ABH62" s="2"/>
      <c r="ABI62" s="2"/>
      <c r="ABJ62" s="2"/>
      <c r="ABK62" s="2"/>
      <c r="ABL62" s="2"/>
      <c r="ABM62" s="2"/>
      <c r="ABN62" s="2"/>
      <c r="ABO62" s="2"/>
      <c r="ABP62" s="2"/>
      <c r="ABQ62" s="2"/>
      <c r="ABR62" s="2"/>
      <c r="ABS62" s="2"/>
      <c r="ABT62" s="2"/>
      <c r="ABU62" s="2"/>
      <c r="ABV62" s="2"/>
      <c r="ABW62" s="2"/>
      <c r="ABX62" s="2"/>
      <c r="ABY62" s="2"/>
      <c r="ABZ62" s="2"/>
      <c r="ACA62" s="2"/>
      <c r="ACB62" s="2"/>
      <c r="ACC62" s="2"/>
      <c r="ACD62" s="2"/>
      <c r="ACE62" s="2"/>
      <c r="ACF62" s="2"/>
      <c r="ACG62" s="2"/>
      <c r="ACH62" s="2"/>
      <c r="ACI62" s="2"/>
      <c r="ACJ62" s="2"/>
      <c r="ACK62" s="2"/>
      <c r="ACL62" s="2"/>
      <c r="ACM62" s="2"/>
      <c r="ACN62" s="2"/>
      <c r="ACO62" s="2"/>
      <c r="ACP62" s="2"/>
      <c r="ACQ62" s="2"/>
      <c r="ACR62" s="2"/>
      <c r="ACS62" s="2"/>
      <c r="ACT62" s="2"/>
      <c r="ACU62" s="2"/>
      <c r="ACV62" s="2"/>
      <c r="ACW62" s="2"/>
      <c r="ACX62" s="2"/>
      <c r="ACY62" s="2"/>
      <c r="ACZ62" s="2"/>
      <c r="ADA62" s="2"/>
      <c r="ADB62" s="2"/>
      <c r="ADC62" s="2"/>
      <c r="ADD62" s="2"/>
      <c r="ADE62" s="2"/>
      <c r="ADF62" s="2"/>
      <c r="ADG62" s="2"/>
      <c r="ADH62" s="2"/>
      <c r="ADI62" s="2"/>
      <c r="ADJ62" s="2"/>
      <c r="ADK62" s="2"/>
      <c r="ADL62" s="2"/>
      <c r="ADM62" s="2"/>
      <c r="ADN62" s="2"/>
      <c r="ADO62" s="2"/>
      <c r="ADP62" s="2"/>
      <c r="ADQ62" s="2"/>
      <c r="ADR62" s="2"/>
      <c r="ADS62" s="2"/>
      <c r="ADT62" s="2"/>
      <c r="ADU62" s="2"/>
      <c r="ADV62" s="2"/>
      <c r="ADW62" s="2"/>
      <c r="ADX62" s="2"/>
      <c r="ADY62" s="2"/>
      <c r="ADZ62" s="2"/>
      <c r="AEA62" s="2"/>
      <c r="AEB62" s="2"/>
      <c r="AEC62" s="2"/>
      <c r="AED62" s="2"/>
      <c r="AEE62" s="2"/>
      <c r="AEF62" s="2"/>
      <c r="AEG62" s="2"/>
      <c r="AEH62" s="2"/>
      <c r="AEI62" s="2"/>
      <c r="AEJ62" s="2"/>
      <c r="AEK62" s="2"/>
      <c r="AEL62" s="2"/>
      <c r="AEM62" s="2"/>
      <c r="AEN62" s="2"/>
      <c r="AEO62" s="2"/>
      <c r="AEP62" s="2"/>
      <c r="AEQ62" s="2"/>
      <c r="AER62" s="2"/>
      <c r="AES62" s="2"/>
      <c r="AET62" s="2"/>
      <c r="AEU62" s="2"/>
      <c r="AEV62" s="2"/>
      <c r="AEW62" s="2"/>
      <c r="AEX62" s="2"/>
      <c r="AEY62" s="2"/>
      <c r="AEZ62" s="2"/>
      <c r="AFA62" s="2"/>
      <c r="AFB62" s="2"/>
      <c r="AFC62" s="2"/>
      <c r="AFD62" s="2"/>
      <c r="AFE62" s="2"/>
      <c r="AFF62" s="2"/>
      <c r="AFG62" s="2"/>
      <c r="AFH62" s="2"/>
      <c r="AFI62" s="2"/>
      <c r="AFJ62" s="2"/>
      <c r="AFK62" s="2"/>
      <c r="AFL62" s="2"/>
      <c r="AFM62" s="2"/>
      <c r="AFN62" s="2"/>
      <c r="AFO62" s="2"/>
      <c r="AFP62" s="2"/>
      <c r="AFQ62" s="2"/>
      <c r="AFR62" s="2"/>
      <c r="AFS62" s="2"/>
      <c r="AFT62" s="2"/>
      <c r="AFU62" s="2"/>
      <c r="AFV62" s="2"/>
      <c r="AFW62" s="2"/>
      <c r="AFX62" s="2"/>
      <c r="AFY62" s="2"/>
      <c r="AFZ62" s="2"/>
      <c r="AGA62" s="2"/>
      <c r="AGB62" s="2"/>
      <c r="AGC62" s="2"/>
      <c r="AGD62" s="2"/>
      <c r="AGE62" s="2"/>
      <c r="AGF62" s="2"/>
      <c r="AGG62" s="2"/>
      <c r="AGH62" s="2"/>
      <c r="AGI62" s="2"/>
      <c r="AGJ62" s="2"/>
      <c r="AGK62" s="2"/>
      <c r="AGL62" s="2"/>
      <c r="AGM62" s="2"/>
      <c r="AGN62" s="2"/>
      <c r="AGO62" s="2"/>
      <c r="AGP62" s="2"/>
      <c r="AGQ62" s="2"/>
      <c r="AGR62" s="2"/>
      <c r="AGS62" s="2"/>
      <c r="AGT62" s="2"/>
      <c r="AGU62" s="2"/>
      <c r="AGV62" s="2"/>
      <c r="AGW62" s="2"/>
      <c r="AGX62" s="2"/>
      <c r="AGY62" s="2"/>
      <c r="AGZ62" s="2"/>
      <c r="AHA62" s="2"/>
      <c r="AHB62" s="2"/>
      <c r="AHC62" s="2"/>
      <c r="AHD62" s="2"/>
      <c r="AHE62" s="2"/>
      <c r="AHF62" s="2"/>
      <c r="AHG62" s="2"/>
      <c r="AHH62" s="2"/>
      <c r="AHI62" s="2"/>
      <c r="AHJ62" s="2"/>
      <c r="AHK62" s="2"/>
      <c r="AHL62" s="2"/>
      <c r="AHM62" s="2"/>
      <c r="AHN62" s="2"/>
      <c r="AHO62" s="2"/>
      <c r="AHP62" s="2"/>
      <c r="AHQ62" s="2"/>
      <c r="AHR62" s="2"/>
      <c r="AHS62" s="2"/>
      <c r="AHT62" s="2"/>
      <c r="AHU62" s="2"/>
      <c r="AHV62" s="2"/>
      <c r="AHW62" s="2"/>
      <c r="AHX62" s="2"/>
      <c r="AHY62" s="2"/>
      <c r="AHZ62" s="2"/>
      <c r="AIA62" s="2"/>
      <c r="AIB62" s="2"/>
      <c r="AIC62" s="2"/>
      <c r="AID62" s="2"/>
      <c r="AIE62" s="2"/>
      <c r="AIF62" s="2"/>
      <c r="AIG62" s="2"/>
      <c r="AIH62" s="2"/>
      <c r="AII62" s="2"/>
      <c r="AIJ62" s="2"/>
      <c r="AIK62" s="2"/>
      <c r="AIL62" s="2"/>
      <c r="AIM62" s="2"/>
      <c r="AIN62" s="2"/>
      <c r="AIO62" s="2"/>
      <c r="AIP62" s="2"/>
      <c r="AIQ62" s="2"/>
      <c r="AIR62" s="2"/>
      <c r="AIS62" s="2"/>
      <c r="AIT62" s="2"/>
      <c r="AIU62" s="2"/>
      <c r="AIV62" s="2"/>
      <c r="AIW62" s="2"/>
      <c r="AIX62" s="2"/>
      <c r="AIY62" s="2"/>
      <c r="AIZ62" s="2"/>
      <c r="AJA62" s="2"/>
      <c r="AJB62" s="2"/>
      <c r="AJC62" s="2"/>
      <c r="AJD62" s="2"/>
      <c r="AJE62" s="2"/>
      <c r="AJF62" s="2"/>
      <c r="AJG62" s="2"/>
      <c r="AJH62" s="2"/>
      <c r="AJI62" s="2"/>
      <c r="AJJ62" s="2"/>
      <c r="AJK62" s="2"/>
      <c r="AJL62" s="2"/>
      <c r="AJM62" s="2"/>
      <c r="AJN62" s="2"/>
      <c r="AJO62" s="2"/>
      <c r="AJP62" s="2"/>
      <c r="AJQ62" s="2"/>
      <c r="AJR62" s="2"/>
      <c r="AJS62" s="2"/>
      <c r="AJT62" s="2"/>
      <c r="AJU62" s="2"/>
      <c r="AJV62" s="2"/>
      <c r="AJW62" s="2"/>
      <c r="AJX62" s="2"/>
      <c r="AJY62" s="2"/>
      <c r="AJZ62" s="2"/>
      <c r="AKA62" s="2"/>
      <c r="AKB62" s="2"/>
      <c r="AKC62" s="2"/>
      <c r="AKD62" s="2"/>
      <c r="AKE62" s="2"/>
      <c r="AKF62" s="2"/>
      <c r="AKG62" s="2"/>
      <c r="AKH62" s="2"/>
      <c r="AKI62" s="2"/>
      <c r="AKJ62" s="2"/>
      <c r="AKK62" s="2"/>
      <c r="AKL62" s="2"/>
      <c r="AKM62" s="2"/>
      <c r="AKN62" s="2"/>
      <c r="AKO62" s="2"/>
      <c r="AKP62" s="2"/>
      <c r="AKQ62" s="2"/>
      <c r="AKR62" s="2"/>
      <c r="AKS62" s="2"/>
      <c r="AKT62" s="2"/>
      <c r="AKU62" s="2"/>
      <c r="AKV62" s="2"/>
      <c r="AKW62" s="2"/>
      <c r="AKX62" s="2"/>
      <c r="AKY62" s="2"/>
      <c r="AKZ62" s="2"/>
      <c r="ALA62" s="2"/>
      <c r="ALB62" s="2"/>
      <c r="ALC62" s="2"/>
      <c r="ALD62" s="2"/>
      <c r="ALE62" s="2"/>
      <c r="ALF62" s="2"/>
      <c r="ALG62" s="2"/>
      <c r="ALH62" s="2"/>
      <c r="ALI62" s="2"/>
      <c r="ALJ62" s="2"/>
      <c r="ALK62" s="2"/>
      <c r="ALL62" s="2"/>
      <c r="ALM62" s="2"/>
      <c r="ALN62" s="2"/>
      <c r="ALO62" s="2"/>
      <c r="ALP62" s="2"/>
      <c r="ALQ62" s="2"/>
      <c r="ALR62" s="2"/>
      <c r="ALS62" s="2"/>
      <c r="ALT62" s="2"/>
      <c r="ALU62" s="2"/>
      <c r="ALV62" s="2"/>
      <c r="ALW62" s="2"/>
      <c r="ALX62" s="2"/>
      <c r="ALY62" s="2"/>
      <c r="ALZ62" s="2"/>
      <c r="AMA62" s="2"/>
      <c r="AMB62" s="2"/>
      <c r="AMC62" s="2"/>
      <c r="AMD62" s="2"/>
      <c r="AME62" s="2"/>
      <c r="AMF62" s="2"/>
      <c r="AMG62" s="2"/>
      <c r="AMH62" s="2"/>
      <c r="AMI62" s="2"/>
      <c r="AMJ62" s="2"/>
      <c r="AMK62" s="2"/>
    </row>
    <row r="63" spans="1:1025" s="44" customFormat="1" ht="39.75" customHeight="1" x14ac:dyDescent="0.25">
      <c r="A63" s="46"/>
      <c r="B63" s="47"/>
      <c r="C63" s="47"/>
      <c r="D63" s="45"/>
      <c r="E63" s="45" t="s">
        <v>191</v>
      </c>
      <c r="F63" s="99" t="s">
        <v>152</v>
      </c>
      <c r="G63" s="21">
        <f t="shared" ref="G63:G64" si="13">H63+I63</f>
        <v>551700</v>
      </c>
      <c r="H63" s="26">
        <f>507500+44200</f>
        <v>551700</v>
      </c>
      <c r="I63" s="26">
        <v>0</v>
      </c>
      <c r="J63" s="26">
        <f t="shared" ref="J63:J64" si="14">J64</f>
        <v>0</v>
      </c>
      <c r="K63" s="17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2"/>
      <c r="KR63" s="2"/>
      <c r="KS63" s="2"/>
      <c r="KT63" s="2"/>
      <c r="KU63" s="2"/>
      <c r="KV63" s="2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2"/>
      <c r="MU63" s="2"/>
      <c r="MV63" s="2"/>
      <c r="MW63" s="2"/>
      <c r="MX63" s="2"/>
      <c r="MY63" s="2"/>
      <c r="MZ63" s="2"/>
      <c r="NA63" s="2"/>
      <c r="NB63" s="2"/>
      <c r="NC63" s="2"/>
      <c r="ND63" s="2"/>
      <c r="NE63" s="2"/>
      <c r="NF63" s="2"/>
      <c r="NG63" s="2"/>
      <c r="NH63" s="2"/>
      <c r="NI63" s="2"/>
      <c r="NJ63" s="2"/>
      <c r="NK63" s="2"/>
      <c r="NL63" s="2"/>
      <c r="NM63" s="2"/>
      <c r="NN63" s="2"/>
      <c r="NO63" s="2"/>
      <c r="NP63" s="2"/>
      <c r="NQ63" s="2"/>
      <c r="NR63" s="2"/>
      <c r="NS63" s="2"/>
      <c r="NT63" s="2"/>
      <c r="NU63" s="2"/>
      <c r="NV63" s="2"/>
      <c r="NW63" s="2"/>
      <c r="NX63" s="2"/>
      <c r="NY63" s="2"/>
      <c r="NZ63" s="2"/>
      <c r="OA63" s="2"/>
      <c r="OB63" s="2"/>
      <c r="OC63" s="2"/>
      <c r="OD63" s="2"/>
      <c r="OE63" s="2"/>
      <c r="OF63" s="2"/>
      <c r="OG63" s="2"/>
      <c r="OH63" s="2"/>
      <c r="OI63" s="2"/>
      <c r="OJ63" s="2"/>
      <c r="OK63" s="2"/>
      <c r="OL63" s="2"/>
      <c r="OM63" s="2"/>
      <c r="ON63" s="2"/>
      <c r="OO63" s="2"/>
      <c r="OP63" s="2"/>
      <c r="OQ63" s="2"/>
      <c r="OR63" s="2"/>
      <c r="OS63" s="2"/>
      <c r="OT63" s="2"/>
      <c r="OU63" s="2"/>
      <c r="OV63" s="2"/>
      <c r="OW63" s="2"/>
      <c r="OX63" s="2"/>
      <c r="OY63" s="2"/>
      <c r="OZ63" s="2"/>
      <c r="PA63" s="2"/>
      <c r="PB63" s="2"/>
      <c r="PC63" s="2"/>
      <c r="PD63" s="2"/>
      <c r="PE63" s="2"/>
      <c r="PF63" s="2"/>
      <c r="PG63" s="2"/>
      <c r="PH63" s="2"/>
      <c r="PI63" s="2"/>
      <c r="PJ63" s="2"/>
      <c r="PK63" s="2"/>
      <c r="PL63" s="2"/>
      <c r="PM63" s="2"/>
      <c r="PN63" s="2"/>
      <c r="PO63" s="2"/>
      <c r="PP63" s="2"/>
      <c r="PQ63" s="2"/>
      <c r="PR63" s="2"/>
      <c r="PS63" s="2"/>
      <c r="PT63" s="2"/>
      <c r="PU63" s="2"/>
      <c r="PV63" s="2"/>
      <c r="PW63" s="2"/>
      <c r="PX63" s="2"/>
      <c r="PY63" s="2"/>
      <c r="PZ63" s="2"/>
      <c r="QA63" s="2"/>
      <c r="QB63" s="2"/>
      <c r="QC63" s="2"/>
      <c r="QD63" s="2"/>
      <c r="QE63" s="2"/>
      <c r="QF63" s="2"/>
      <c r="QG63" s="2"/>
      <c r="QH63" s="2"/>
      <c r="QI63" s="2"/>
      <c r="QJ63" s="2"/>
      <c r="QK63" s="2"/>
      <c r="QL63" s="2"/>
      <c r="QM63" s="2"/>
      <c r="QN63" s="2"/>
      <c r="QO63" s="2"/>
      <c r="QP63" s="2"/>
      <c r="QQ63" s="2"/>
      <c r="QR63" s="2"/>
      <c r="QS63" s="2"/>
      <c r="QT63" s="2"/>
      <c r="QU63" s="2"/>
      <c r="QV63" s="2"/>
      <c r="QW63" s="2"/>
      <c r="QX63" s="2"/>
      <c r="QY63" s="2"/>
      <c r="QZ63" s="2"/>
      <c r="RA63" s="2"/>
      <c r="RB63" s="2"/>
      <c r="RC63" s="2"/>
      <c r="RD63" s="2"/>
      <c r="RE63" s="2"/>
      <c r="RF63" s="2"/>
      <c r="RG63" s="2"/>
      <c r="RH63" s="2"/>
      <c r="RI63" s="2"/>
      <c r="RJ63" s="2"/>
      <c r="RK63" s="2"/>
      <c r="RL63" s="2"/>
      <c r="RM63" s="2"/>
      <c r="RN63" s="2"/>
      <c r="RO63" s="2"/>
      <c r="RP63" s="2"/>
      <c r="RQ63" s="2"/>
      <c r="RR63" s="2"/>
      <c r="RS63" s="2"/>
      <c r="RT63" s="2"/>
      <c r="RU63" s="2"/>
      <c r="RV63" s="2"/>
      <c r="RW63" s="2"/>
      <c r="RX63" s="2"/>
      <c r="RY63" s="2"/>
      <c r="RZ63" s="2"/>
      <c r="SA63" s="2"/>
      <c r="SB63" s="2"/>
      <c r="SC63" s="2"/>
      <c r="SD63" s="2"/>
      <c r="SE63" s="2"/>
      <c r="SF63" s="2"/>
      <c r="SG63" s="2"/>
      <c r="SH63" s="2"/>
      <c r="SI63" s="2"/>
      <c r="SJ63" s="2"/>
      <c r="SK63" s="2"/>
      <c r="SL63" s="2"/>
      <c r="SM63" s="2"/>
      <c r="SN63" s="2"/>
      <c r="SO63" s="2"/>
      <c r="SP63" s="2"/>
      <c r="SQ63" s="2"/>
      <c r="SR63" s="2"/>
      <c r="SS63" s="2"/>
      <c r="ST63" s="2"/>
      <c r="SU63" s="2"/>
      <c r="SV63" s="2"/>
      <c r="SW63" s="2"/>
      <c r="SX63" s="2"/>
      <c r="SY63" s="2"/>
      <c r="SZ63" s="2"/>
      <c r="TA63" s="2"/>
      <c r="TB63" s="2"/>
      <c r="TC63" s="2"/>
      <c r="TD63" s="2"/>
      <c r="TE63" s="2"/>
      <c r="TF63" s="2"/>
      <c r="TG63" s="2"/>
      <c r="TH63" s="2"/>
      <c r="TI63" s="2"/>
      <c r="TJ63" s="2"/>
      <c r="TK63" s="2"/>
      <c r="TL63" s="2"/>
      <c r="TM63" s="2"/>
      <c r="TN63" s="2"/>
      <c r="TO63" s="2"/>
      <c r="TP63" s="2"/>
      <c r="TQ63" s="2"/>
      <c r="TR63" s="2"/>
      <c r="TS63" s="2"/>
      <c r="TT63" s="2"/>
      <c r="TU63" s="2"/>
      <c r="TV63" s="2"/>
      <c r="TW63" s="2"/>
      <c r="TX63" s="2"/>
      <c r="TY63" s="2"/>
      <c r="TZ63" s="2"/>
      <c r="UA63" s="2"/>
      <c r="UB63" s="2"/>
      <c r="UC63" s="2"/>
      <c r="UD63" s="2"/>
      <c r="UE63" s="2"/>
      <c r="UF63" s="2"/>
      <c r="UG63" s="2"/>
      <c r="UH63" s="2"/>
      <c r="UI63" s="2"/>
      <c r="UJ63" s="2"/>
      <c r="UK63" s="2"/>
      <c r="UL63" s="2"/>
      <c r="UM63" s="2"/>
      <c r="UN63" s="2"/>
      <c r="UO63" s="2"/>
      <c r="UP63" s="2"/>
      <c r="UQ63" s="2"/>
      <c r="UR63" s="2"/>
      <c r="US63" s="2"/>
      <c r="UT63" s="2"/>
      <c r="UU63" s="2"/>
      <c r="UV63" s="2"/>
      <c r="UW63" s="2"/>
      <c r="UX63" s="2"/>
      <c r="UY63" s="2"/>
      <c r="UZ63" s="2"/>
      <c r="VA63" s="2"/>
      <c r="VB63" s="2"/>
      <c r="VC63" s="2"/>
      <c r="VD63" s="2"/>
      <c r="VE63" s="2"/>
      <c r="VF63" s="2"/>
      <c r="VG63" s="2"/>
      <c r="VH63" s="2"/>
      <c r="VI63" s="2"/>
      <c r="VJ63" s="2"/>
      <c r="VK63" s="2"/>
      <c r="VL63" s="2"/>
      <c r="VM63" s="2"/>
      <c r="VN63" s="2"/>
      <c r="VO63" s="2"/>
      <c r="VP63" s="2"/>
      <c r="VQ63" s="2"/>
      <c r="VR63" s="2"/>
      <c r="VS63" s="2"/>
      <c r="VT63" s="2"/>
      <c r="VU63" s="2"/>
      <c r="VV63" s="2"/>
      <c r="VW63" s="2"/>
      <c r="VX63" s="2"/>
      <c r="VY63" s="2"/>
      <c r="VZ63" s="2"/>
      <c r="WA63" s="2"/>
      <c r="WB63" s="2"/>
      <c r="WC63" s="2"/>
      <c r="WD63" s="2"/>
      <c r="WE63" s="2"/>
      <c r="WF63" s="2"/>
      <c r="WG63" s="2"/>
      <c r="WH63" s="2"/>
      <c r="WI63" s="2"/>
      <c r="WJ63" s="2"/>
      <c r="WK63" s="2"/>
      <c r="WL63" s="2"/>
      <c r="WM63" s="2"/>
      <c r="WN63" s="2"/>
      <c r="WO63" s="2"/>
      <c r="WP63" s="2"/>
      <c r="WQ63" s="2"/>
      <c r="WR63" s="2"/>
      <c r="WS63" s="2"/>
      <c r="WT63" s="2"/>
      <c r="WU63" s="2"/>
      <c r="WV63" s="2"/>
      <c r="WW63" s="2"/>
      <c r="WX63" s="2"/>
      <c r="WY63" s="2"/>
      <c r="WZ63" s="2"/>
      <c r="XA63" s="2"/>
      <c r="XB63" s="2"/>
      <c r="XC63" s="2"/>
      <c r="XD63" s="2"/>
      <c r="XE63" s="2"/>
      <c r="XF63" s="2"/>
      <c r="XG63" s="2"/>
      <c r="XH63" s="2"/>
      <c r="XI63" s="2"/>
      <c r="XJ63" s="2"/>
      <c r="XK63" s="2"/>
      <c r="XL63" s="2"/>
      <c r="XM63" s="2"/>
      <c r="XN63" s="2"/>
      <c r="XO63" s="2"/>
      <c r="XP63" s="2"/>
      <c r="XQ63" s="2"/>
      <c r="XR63" s="2"/>
      <c r="XS63" s="2"/>
      <c r="XT63" s="2"/>
      <c r="XU63" s="2"/>
      <c r="XV63" s="2"/>
      <c r="XW63" s="2"/>
      <c r="XX63" s="2"/>
      <c r="XY63" s="2"/>
      <c r="XZ63" s="2"/>
      <c r="YA63" s="2"/>
      <c r="YB63" s="2"/>
      <c r="YC63" s="2"/>
      <c r="YD63" s="2"/>
      <c r="YE63" s="2"/>
      <c r="YF63" s="2"/>
      <c r="YG63" s="2"/>
      <c r="YH63" s="2"/>
      <c r="YI63" s="2"/>
      <c r="YJ63" s="2"/>
      <c r="YK63" s="2"/>
      <c r="YL63" s="2"/>
      <c r="YM63" s="2"/>
      <c r="YN63" s="2"/>
      <c r="YO63" s="2"/>
      <c r="YP63" s="2"/>
      <c r="YQ63" s="2"/>
      <c r="YR63" s="2"/>
      <c r="YS63" s="2"/>
      <c r="YT63" s="2"/>
      <c r="YU63" s="2"/>
      <c r="YV63" s="2"/>
      <c r="YW63" s="2"/>
      <c r="YX63" s="2"/>
      <c r="YY63" s="2"/>
      <c r="YZ63" s="2"/>
      <c r="ZA63" s="2"/>
      <c r="ZB63" s="2"/>
      <c r="ZC63" s="2"/>
      <c r="ZD63" s="2"/>
      <c r="ZE63" s="2"/>
      <c r="ZF63" s="2"/>
      <c r="ZG63" s="2"/>
      <c r="ZH63" s="2"/>
      <c r="ZI63" s="2"/>
      <c r="ZJ63" s="2"/>
      <c r="ZK63" s="2"/>
      <c r="ZL63" s="2"/>
      <c r="ZM63" s="2"/>
      <c r="ZN63" s="2"/>
      <c r="ZO63" s="2"/>
      <c r="ZP63" s="2"/>
      <c r="ZQ63" s="2"/>
      <c r="ZR63" s="2"/>
      <c r="ZS63" s="2"/>
      <c r="ZT63" s="2"/>
      <c r="ZU63" s="2"/>
      <c r="ZV63" s="2"/>
      <c r="ZW63" s="2"/>
      <c r="ZX63" s="2"/>
      <c r="ZY63" s="2"/>
      <c r="ZZ63" s="2"/>
      <c r="AAA63" s="2"/>
      <c r="AAB63" s="2"/>
      <c r="AAC63" s="2"/>
      <c r="AAD63" s="2"/>
      <c r="AAE63" s="2"/>
      <c r="AAF63" s="2"/>
      <c r="AAG63" s="2"/>
      <c r="AAH63" s="2"/>
      <c r="AAI63" s="2"/>
      <c r="AAJ63" s="2"/>
      <c r="AAK63" s="2"/>
      <c r="AAL63" s="2"/>
      <c r="AAM63" s="2"/>
      <c r="AAN63" s="2"/>
      <c r="AAO63" s="2"/>
      <c r="AAP63" s="2"/>
      <c r="AAQ63" s="2"/>
      <c r="AAR63" s="2"/>
      <c r="AAS63" s="2"/>
      <c r="AAT63" s="2"/>
      <c r="AAU63" s="2"/>
      <c r="AAV63" s="2"/>
      <c r="AAW63" s="2"/>
      <c r="AAX63" s="2"/>
      <c r="AAY63" s="2"/>
      <c r="AAZ63" s="2"/>
      <c r="ABA63" s="2"/>
      <c r="ABB63" s="2"/>
      <c r="ABC63" s="2"/>
      <c r="ABD63" s="2"/>
      <c r="ABE63" s="2"/>
      <c r="ABF63" s="2"/>
      <c r="ABG63" s="2"/>
      <c r="ABH63" s="2"/>
      <c r="ABI63" s="2"/>
      <c r="ABJ63" s="2"/>
      <c r="ABK63" s="2"/>
      <c r="ABL63" s="2"/>
      <c r="ABM63" s="2"/>
      <c r="ABN63" s="2"/>
      <c r="ABO63" s="2"/>
      <c r="ABP63" s="2"/>
      <c r="ABQ63" s="2"/>
      <c r="ABR63" s="2"/>
      <c r="ABS63" s="2"/>
      <c r="ABT63" s="2"/>
      <c r="ABU63" s="2"/>
      <c r="ABV63" s="2"/>
      <c r="ABW63" s="2"/>
      <c r="ABX63" s="2"/>
      <c r="ABY63" s="2"/>
      <c r="ABZ63" s="2"/>
      <c r="ACA63" s="2"/>
      <c r="ACB63" s="2"/>
      <c r="ACC63" s="2"/>
      <c r="ACD63" s="2"/>
      <c r="ACE63" s="2"/>
      <c r="ACF63" s="2"/>
      <c r="ACG63" s="2"/>
      <c r="ACH63" s="2"/>
      <c r="ACI63" s="2"/>
      <c r="ACJ63" s="2"/>
      <c r="ACK63" s="2"/>
      <c r="ACL63" s="2"/>
      <c r="ACM63" s="2"/>
      <c r="ACN63" s="2"/>
      <c r="ACO63" s="2"/>
      <c r="ACP63" s="2"/>
      <c r="ACQ63" s="2"/>
      <c r="ACR63" s="2"/>
      <c r="ACS63" s="2"/>
      <c r="ACT63" s="2"/>
      <c r="ACU63" s="2"/>
      <c r="ACV63" s="2"/>
      <c r="ACW63" s="2"/>
      <c r="ACX63" s="2"/>
      <c r="ACY63" s="2"/>
      <c r="ACZ63" s="2"/>
      <c r="ADA63" s="2"/>
      <c r="ADB63" s="2"/>
      <c r="ADC63" s="2"/>
      <c r="ADD63" s="2"/>
      <c r="ADE63" s="2"/>
      <c r="ADF63" s="2"/>
      <c r="ADG63" s="2"/>
      <c r="ADH63" s="2"/>
      <c r="ADI63" s="2"/>
      <c r="ADJ63" s="2"/>
      <c r="ADK63" s="2"/>
      <c r="ADL63" s="2"/>
      <c r="ADM63" s="2"/>
      <c r="ADN63" s="2"/>
      <c r="ADO63" s="2"/>
      <c r="ADP63" s="2"/>
      <c r="ADQ63" s="2"/>
      <c r="ADR63" s="2"/>
      <c r="ADS63" s="2"/>
      <c r="ADT63" s="2"/>
      <c r="ADU63" s="2"/>
      <c r="ADV63" s="2"/>
      <c r="ADW63" s="2"/>
      <c r="ADX63" s="2"/>
      <c r="ADY63" s="2"/>
      <c r="ADZ63" s="2"/>
      <c r="AEA63" s="2"/>
      <c r="AEB63" s="2"/>
      <c r="AEC63" s="2"/>
      <c r="AED63" s="2"/>
      <c r="AEE63" s="2"/>
      <c r="AEF63" s="2"/>
      <c r="AEG63" s="2"/>
      <c r="AEH63" s="2"/>
      <c r="AEI63" s="2"/>
      <c r="AEJ63" s="2"/>
      <c r="AEK63" s="2"/>
      <c r="AEL63" s="2"/>
      <c r="AEM63" s="2"/>
      <c r="AEN63" s="2"/>
      <c r="AEO63" s="2"/>
      <c r="AEP63" s="2"/>
      <c r="AEQ63" s="2"/>
      <c r="AER63" s="2"/>
      <c r="AES63" s="2"/>
      <c r="AET63" s="2"/>
      <c r="AEU63" s="2"/>
      <c r="AEV63" s="2"/>
      <c r="AEW63" s="2"/>
      <c r="AEX63" s="2"/>
      <c r="AEY63" s="2"/>
      <c r="AEZ63" s="2"/>
      <c r="AFA63" s="2"/>
      <c r="AFB63" s="2"/>
      <c r="AFC63" s="2"/>
      <c r="AFD63" s="2"/>
      <c r="AFE63" s="2"/>
      <c r="AFF63" s="2"/>
      <c r="AFG63" s="2"/>
      <c r="AFH63" s="2"/>
      <c r="AFI63" s="2"/>
      <c r="AFJ63" s="2"/>
      <c r="AFK63" s="2"/>
      <c r="AFL63" s="2"/>
      <c r="AFM63" s="2"/>
      <c r="AFN63" s="2"/>
      <c r="AFO63" s="2"/>
      <c r="AFP63" s="2"/>
      <c r="AFQ63" s="2"/>
      <c r="AFR63" s="2"/>
      <c r="AFS63" s="2"/>
      <c r="AFT63" s="2"/>
      <c r="AFU63" s="2"/>
      <c r="AFV63" s="2"/>
      <c r="AFW63" s="2"/>
      <c r="AFX63" s="2"/>
      <c r="AFY63" s="2"/>
      <c r="AFZ63" s="2"/>
      <c r="AGA63" s="2"/>
      <c r="AGB63" s="2"/>
      <c r="AGC63" s="2"/>
      <c r="AGD63" s="2"/>
      <c r="AGE63" s="2"/>
      <c r="AGF63" s="2"/>
      <c r="AGG63" s="2"/>
      <c r="AGH63" s="2"/>
      <c r="AGI63" s="2"/>
      <c r="AGJ63" s="2"/>
      <c r="AGK63" s="2"/>
      <c r="AGL63" s="2"/>
      <c r="AGM63" s="2"/>
      <c r="AGN63" s="2"/>
      <c r="AGO63" s="2"/>
      <c r="AGP63" s="2"/>
      <c r="AGQ63" s="2"/>
      <c r="AGR63" s="2"/>
      <c r="AGS63" s="2"/>
      <c r="AGT63" s="2"/>
      <c r="AGU63" s="2"/>
      <c r="AGV63" s="2"/>
      <c r="AGW63" s="2"/>
      <c r="AGX63" s="2"/>
      <c r="AGY63" s="2"/>
      <c r="AGZ63" s="2"/>
      <c r="AHA63" s="2"/>
      <c r="AHB63" s="2"/>
      <c r="AHC63" s="2"/>
      <c r="AHD63" s="2"/>
      <c r="AHE63" s="2"/>
      <c r="AHF63" s="2"/>
      <c r="AHG63" s="2"/>
      <c r="AHH63" s="2"/>
      <c r="AHI63" s="2"/>
      <c r="AHJ63" s="2"/>
      <c r="AHK63" s="2"/>
      <c r="AHL63" s="2"/>
      <c r="AHM63" s="2"/>
      <c r="AHN63" s="2"/>
      <c r="AHO63" s="2"/>
      <c r="AHP63" s="2"/>
      <c r="AHQ63" s="2"/>
      <c r="AHR63" s="2"/>
      <c r="AHS63" s="2"/>
      <c r="AHT63" s="2"/>
      <c r="AHU63" s="2"/>
      <c r="AHV63" s="2"/>
      <c r="AHW63" s="2"/>
      <c r="AHX63" s="2"/>
      <c r="AHY63" s="2"/>
      <c r="AHZ63" s="2"/>
      <c r="AIA63" s="2"/>
      <c r="AIB63" s="2"/>
      <c r="AIC63" s="2"/>
      <c r="AID63" s="2"/>
      <c r="AIE63" s="2"/>
      <c r="AIF63" s="2"/>
      <c r="AIG63" s="2"/>
      <c r="AIH63" s="2"/>
      <c r="AII63" s="2"/>
      <c r="AIJ63" s="2"/>
      <c r="AIK63" s="2"/>
      <c r="AIL63" s="2"/>
      <c r="AIM63" s="2"/>
      <c r="AIN63" s="2"/>
      <c r="AIO63" s="2"/>
      <c r="AIP63" s="2"/>
      <c r="AIQ63" s="2"/>
      <c r="AIR63" s="2"/>
      <c r="AIS63" s="2"/>
      <c r="AIT63" s="2"/>
      <c r="AIU63" s="2"/>
      <c r="AIV63" s="2"/>
      <c r="AIW63" s="2"/>
      <c r="AIX63" s="2"/>
      <c r="AIY63" s="2"/>
      <c r="AIZ63" s="2"/>
      <c r="AJA63" s="2"/>
      <c r="AJB63" s="2"/>
      <c r="AJC63" s="2"/>
      <c r="AJD63" s="2"/>
      <c r="AJE63" s="2"/>
      <c r="AJF63" s="2"/>
      <c r="AJG63" s="2"/>
      <c r="AJH63" s="2"/>
      <c r="AJI63" s="2"/>
      <c r="AJJ63" s="2"/>
      <c r="AJK63" s="2"/>
      <c r="AJL63" s="2"/>
      <c r="AJM63" s="2"/>
      <c r="AJN63" s="2"/>
      <c r="AJO63" s="2"/>
      <c r="AJP63" s="2"/>
      <c r="AJQ63" s="2"/>
      <c r="AJR63" s="2"/>
      <c r="AJS63" s="2"/>
      <c r="AJT63" s="2"/>
      <c r="AJU63" s="2"/>
      <c r="AJV63" s="2"/>
      <c r="AJW63" s="2"/>
      <c r="AJX63" s="2"/>
      <c r="AJY63" s="2"/>
      <c r="AJZ63" s="2"/>
      <c r="AKA63" s="2"/>
      <c r="AKB63" s="2"/>
      <c r="AKC63" s="2"/>
      <c r="AKD63" s="2"/>
      <c r="AKE63" s="2"/>
      <c r="AKF63" s="2"/>
      <c r="AKG63" s="2"/>
      <c r="AKH63" s="2"/>
      <c r="AKI63" s="2"/>
      <c r="AKJ63" s="2"/>
      <c r="AKK63" s="2"/>
      <c r="AKL63" s="2"/>
      <c r="AKM63" s="2"/>
      <c r="AKN63" s="2"/>
      <c r="AKO63" s="2"/>
      <c r="AKP63" s="2"/>
      <c r="AKQ63" s="2"/>
      <c r="AKR63" s="2"/>
      <c r="AKS63" s="2"/>
      <c r="AKT63" s="2"/>
      <c r="AKU63" s="2"/>
      <c r="AKV63" s="2"/>
      <c r="AKW63" s="2"/>
      <c r="AKX63" s="2"/>
      <c r="AKY63" s="2"/>
      <c r="AKZ63" s="2"/>
      <c r="ALA63" s="2"/>
      <c r="ALB63" s="2"/>
      <c r="ALC63" s="2"/>
      <c r="ALD63" s="2"/>
      <c r="ALE63" s="2"/>
      <c r="ALF63" s="2"/>
      <c r="ALG63" s="2"/>
      <c r="ALH63" s="2"/>
      <c r="ALI63" s="2"/>
      <c r="ALJ63" s="2"/>
      <c r="ALK63" s="2"/>
      <c r="ALL63" s="2"/>
      <c r="ALM63" s="2"/>
      <c r="ALN63" s="2"/>
      <c r="ALO63" s="2"/>
      <c r="ALP63" s="2"/>
      <c r="ALQ63" s="2"/>
      <c r="ALR63" s="2"/>
      <c r="ALS63" s="2"/>
      <c r="ALT63" s="2"/>
      <c r="ALU63" s="2"/>
      <c r="ALV63" s="2"/>
      <c r="ALW63" s="2"/>
      <c r="ALX63" s="2"/>
      <c r="ALY63" s="2"/>
      <c r="ALZ63" s="2"/>
      <c r="AMA63" s="2"/>
      <c r="AMB63" s="2"/>
      <c r="AMC63" s="2"/>
      <c r="AMD63" s="2"/>
      <c r="AME63" s="2"/>
      <c r="AMF63" s="2"/>
      <c r="AMG63" s="2"/>
      <c r="AMH63" s="2"/>
      <c r="AMI63" s="2"/>
      <c r="AMJ63" s="2"/>
      <c r="AMK63" s="2"/>
    </row>
    <row r="64" spans="1:1025" s="44" customFormat="1" ht="39.75" customHeight="1" x14ac:dyDescent="0.25">
      <c r="A64" s="46"/>
      <c r="B64" s="47"/>
      <c r="C64" s="47"/>
      <c r="D64" s="45"/>
      <c r="E64" s="100" t="s">
        <v>195</v>
      </c>
      <c r="F64" s="100" t="s">
        <v>196</v>
      </c>
      <c r="G64" s="21">
        <f t="shared" si="13"/>
        <v>20000</v>
      </c>
      <c r="H64" s="26">
        <v>20000</v>
      </c>
      <c r="I64" s="26">
        <v>0</v>
      </c>
      <c r="J64" s="26">
        <f t="shared" si="14"/>
        <v>0</v>
      </c>
      <c r="K64" s="17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"/>
      <c r="SL64" s="2"/>
      <c r="SM64" s="2"/>
      <c r="SN64" s="2"/>
      <c r="SO64" s="2"/>
      <c r="SP64" s="2"/>
      <c r="SQ64" s="2"/>
      <c r="SR64" s="2"/>
      <c r="SS64" s="2"/>
      <c r="ST64" s="2"/>
      <c r="SU64" s="2"/>
      <c r="SV64" s="2"/>
      <c r="SW64" s="2"/>
      <c r="SX64" s="2"/>
      <c r="SY64" s="2"/>
      <c r="SZ64" s="2"/>
      <c r="TA64" s="2"/>
      <c r="TB64" s="2"/>
      <c r="TC64" s="2"/>
      <c r="TD64" s="2"/>
      <c r="TE64" s="2"/>
      <c r="TF64" s="2"/>
      <c r="TG64" s="2"/>
      <c r="TH64" s="2"/>
      <c r="TI64" s="2"/>
      <c r="TJ64" s="2"/>
      <c r="TK64" s="2"/>
      <c r="TL64" s="2"/>
      <c r="TM64" s="2"/>
      <c r="TN64" s="2"/>
      <c r="TO64" s="2"/>
      <c r="TP64" s="2"/>
      <c r="TQ64" s="2"/>
      <c r="TR64" s="2"/>
      <c r="TS64" s="2"/>
      <c r="TT64" s="2"/>
      <c r="TU64" s="2"/>
      <c r="TV64" s="2"/>
      <c r="TW64" s="2"/>
      <c r="TX64" s="2"/>
      <c r="TY64" s="2"/>
      <c r="TZ64" s="2"/>
      <c r="UA64" s="2"/>
      <c r="UB64" s="2"/>
      <c r="UC64" s="2"/>
      <c r="UD64" s="2"/>
      <c r="UE64" s="2"/>
      <c r="UF64" s="2"/>
      <c r="UG64" s="2"/>
      <c r="UH64" s="2"/>
      <c r="UI64" s="2"/>
      <c r="UJ64" s="2"/>
      <c r="UK64" s="2"/>
      <c r="UL64" s="2"/>
      <c r="UM64" s="2"/>
      <c r="UN64" s="2"/>
      <c r="UO64" s="2"/>
      <c r="UP64" s="2"/>
      <c r="UQ64" s="2"/>
      <c r="UR64" s="2"/>
      <c r="US64" s="2"/>
      <c r="UT64" s="2"/>
      <c r="UU64" s="2"/>
      <c r="UV64" s="2"/>
      <c r="UW64" s="2"/>
      <c r="UX64" s="2"/>
      <c r="UY64" s="2"/>
      <c r="UZ64" s="2"/>
      <c r="VA64" s="2"/>
      <c r="VB64" s="2"/>
      <c r="VC64" s="2"/>
      <c r="VD64" s="2"/>
      <c r="VE64" s="2"/>
      <c r="VF64" s="2"/>
      <c r="VG64" s="2"/>
      <c r="VH64" s="2"/>
      <c r="VI64" s="2"/>
      <c r="VJ64" s="2"/>
      <c r="VK64" s="2"/>
      <c r="VL64" s="2"/>
      <c r="VM64" s="2"/>
      <c r="VN64" s="2"/>
      <c r="VO64" s="2"/>
      <c r="VP64" s="2"/>
      <c r="VQ64" s="2"/>
      <c r="VR64" s="2"/>
      <c r="VS64" s="2"/>
      <c r="VT64" s="2"/>
      <c r="VU64" s="2"/>
      <c r="VV64" s="2"/>
      <c r="VW64" s="2"/>
      <c r="VX64" s="2"/>
      <c r="VY64" s="2"/>
      <c r="VZ64" s="2"/>
      <c r="WA64" s="2"/>
      <c r="WB64" s="2"/>
      <c r="WC64" s="2"/>
      <c r="WD64" s="2"/>
      <c r="WE64" s="2"/>
      <c r="WF64" s="2"/>
      <c r="WG64" s="2"/>
      <c r="WH64" s="2"/>
      <c r="WI64" s="2"/>
      <c r="WJ64" s="2"/>
      <c r="WK64" s="2"/>
      <c r="WL64" s="2"/>
      <c r="WM64" s="2"/>
      <c r="WN64" s="2"/>
      <c r="WO64" s="2"/>
      <c r="WP64" s="2"/>
      <c r="WQ64" s="2"/>
      <c r="WR64" s="2"/>
      <c r="WS64" s="2"/>
      <c r="WT64" s="2"/>
      <c r="WU64" s="2"/>
      <c r="WV64" s="2"/>
      <c r="WW64" s="2"/>
      <c r="WX64" s="2"/>
      <c r="WY64" s="2"/>
      <c r="WZ64" s="2"/>
      <c r="XA64" s="2"/>
      <c r="XB64" s="2"/>
      <c r="XC64" s="2"/>
      <c r="XD64" s="2"/>
      <c r="XE64" s="2"/>
      <c r="XF64" s="2"/>
      <c r="XG64" s="2"/>
      <c r="XH64" s="2"/>
      <c r="XI64" s="2"/>
      <c r="XJ64" s="2"/>
      <c r="XK64" s="2"/>
      <c r="XL64" s="2"/>
      <c r="XM64" s="2"/>
      <c r="XN64" s="2"/>
      <c r="XO64" s="2"/>
      <c r="XP64" s="2"/>
      <c r="XQ64" s="2"/>
      <c r="XR64" s="2"/>
      <c r="XS64" s="2"/>
      <c r="XT64" s="2"/>
      <c r="XU64" s="2"/>
      <c r="XV64" s="2"/>
      <c r="XW64" s="2"/>
      <c r="XX64" s="2"/>
      <c r="XY64" s="2"/>
      <c r="XZ64" s="2"/>
      <c r="YA64" s="2"/>
      <c r="YB64" s="2"/>
      <c r="YC64" s="2"/>
      <c r="YD64" s="2"/>
      <c r="YE64" s="2"/>
      <c r="YF64" s="2"/>
      <c r="YG64" s="2"/>
      <c r="YH64" s="2"/>
      <c r="YI64" s="2"/>
      <c r="YJ64" s="2"/>
      <c r="YK64" s="2"/>
      <c r="YL64" s="2"/>
      <c r="YM64" s="2"/>
      <c r="YN64" s="2"/>
      <c r="YO64" s="2"/>
      <c r="YP64" s="2"/>
      <c r="YQ64" s="2"/>
      <c r="YR64" s="2"/>
      <c r="YS64" s="2"/>
      <c r="YT64" s="2"/>
      <c r="YU64" s="2"/>
      <c r="YV64" s="2"/>
      <c r="YW64" s="2"/>
      <c r="YX64" s="2"/>
      <c r="YY64" s="2"/>
      <c r="YZ64" s="2"/>
      <c r="ZA64" s="2"/>
      <c r="ZB64" s="2"/>
      <c r="ZC64" s="2"/>
      <c r="ZD64" s="2"/>
      <c r="ZE64" s="2"/>
      <c r="ZF64" s="2"/>
      <c r="ZG64" s="2"/>
      <c r="ZH64" s="2"/>
      <c r="ZI64" s="2"/>
      <c r="ZJ64" s="2"/>
      <c r="ZK64" s="2"/>
      <c r="ZL64" s="2"/>
      <c r="ZM64" s="2"/>
      <c r="ZN64" s="2"/>
      <c r="ZO64" s="2"/>
      <c r="ZP64" s="2"/>
      <c r="ZQ64" s="2"/>
      <c r="ZR64" s="2"/>
      <c r="ZS64" s="2"/>
      <c r="ZT64" s="2"/>
      <c r="ZU64" s="2"/>
      <c r="ZV64" s="2"/>
      <c r="ZW64" s="2"/>
      <c r="ZX64" s="2"/>
      <c r="ZY64" s="2"/>
      <c r="ZZ64" s="2"/>
      <c r="AAA64" s="2"/>
      <c r="AAB64" s="2"/>
      <c r="AAC64" s="2"/>
      <c r="AAD64" s="2"/>
      <c r="AAE64" s="2"/>
      <c r="AAF64" s="2"/>
      <c r="AAG64" s="2"/>
      <c r="AAH64" s="2"/>
      <c r="AAI64" s="2"/>
      <c r="AAJ64" s="2"/>
      <c r="AAK64" s="2"/>
      <c r="AAL64" s="2"/>
      <c r="AAM64" s="2"/>
      <c r="AAN64" s="2"/>
      <c r="AAO64" s="2"/>
      <c r="AAP64" s="2"/>
      <c r="AAQ64" s="2"/>
      <c r="AAR64" s="2"/>
      <c r="AAS64" s="2"/>
      <c r="AAT64" s="2"/>
      <c r="AAU64" s="2"/>
      <c r="AAV64" s="2"/>
      <c r="AAW64" s="2"/>
      <c r="AAX64" s="2"/>
      <c r="AAY64" s="2"/>
      <c r="AAZ64" s="2"/>
      <c r="ABA64" s="2"/>
      <c r="ABB64" s="2"/>
      <c r="ABC64" s="2"/>
      <c r="ABD64" s="2"/>
      <c r="ABE64" s="2"/>
      <c r="ABF64" s="2"/>
      <c r="ABG64" s="2"/>
      <c r="ABH64" s="2"/>
      <c r="ABI64" s="2"/>
      <c r="ABJ64" s="2"/>
      <c r="ABK64" s="2"/>
      <c r="ABL64" s="2"/>
      <c r="ABM64" s="2"/>
      <c r="ABN64" s="2"/>
      <c r="ABO64" s="2"/>
      <c r="ABP64" s="2"/>
      <c r="ABQ64" s="2"/>
      <c r="ABR64" s="2"/>
      <c r="ABS64" s="2"/>
      <c r="ABT64" s="2"/>
      <c r="ABU64" s="2"/>
      <c r="ABV64" s="2"/>
      <c r="ABW64" s="2"/>
      <c r="ABX64" s="2"/>
      <c r="ABY64" s="2"/>
      <c r="ABZ64" s="2"/>
      <c r="ACA64" s="2"/>
      <c r="ACB64" s="2"/>
      <c r="ACC64" s="2"/>
      <c r="ACD64" s="2"/>
      <c r="ACE64" s="2"/>
      <c r="ACF64" s="2"/>
      <c r="ACG64" s="2"/>
      <c r="ACH64" s="2"/>
      <c r="ACI64" s="2"/>
      <c r="ACJ64" s="2"/>
      <c r="ACK64" s="2"/>
      <c r="ACL64" s="2"/>
      <c r="ACM64" s="2"/>
      <c r="ACN64" s="2"/>
      <c r="ACO64" s="2"/>
      <c r="ACP64" s="2"/>
      <c r="ACQ64" s="2"/>
      <c r="ACR64" s="2"/>
      <c r="ACS64" s="2"/>
      <c r="ACT64" s="2"/>
      <c r="ACU64" s="2"/>
      <c r="ACV64" s="2"/>
      <c r="ACW64" s="2"/>
      <c r="ACX64" s="2"/>
      <c r="ACY64" s="2"/>
      <c r="ACZ64" s="2"/>
      <c r="ADA64" s="2"/>
      <c r="ADB64" s="2"/>
      <c r="ADC64" s="2"/>
      <c r="ADD64" s="2"/>
      <c r="ADE64" s="2"/>
      <c r="ADF64" s="2"/>
      <c r="ADG64" s="2"/>
      <c r="ADH64" s="2"/>
      <c r="ADI64" s="2"/>
      <c r="ADJ64" s="2"/>
      <c r="ADK64" s="2"/>
      <c r="ADL64" s="2"/>
      <c r="ADM64" s="2"/>
      <c r="ADN64" s="2"/>
      <c r="ADO64" s="2"/>
      <c r="ADP64" s="2"/>
      <c r="ADQ64" s="2"/>
      <c r="ADR64" s="2"/>
      <c r="ADS64" s="2"/>
      <c r="ADT64" s="2"/>
      <c r="ADU64" s="2"/>
      <c r="ADV64" s="2"/>
      <c r="ADW64" s="2"/>
      <c r="ADX64" s="2"/>
      <c r="ADY64" s="2"/>
      <c r="ADZ64" s="2"/>
      <c r="AEA64" s="2"/>
      <c r="AEB64" s="2"/>
      <c r="AEC64" s="2"/>
      <c r="AED64" s="2"/>
      <c r="AEE64" s="2"/>
      <c r="AEF64" s="2"/>
      <c r="AEG64" s="2"/>
      <c r="AEH64" s="2"/>
      <c r="AEI64" s="2"/>
      <c r="AEJ64" s="2"/>
      <c r="AEK64" s="2"/>
      <c r="AEL64" s="2"/>
      <c r="AEM64" s="2"/>
      <c r="AEN64" s="2"/>
      <c r="AEO64" s="2"/>
      <c r="AEP64" s="2"/>
      <c r="AEQ64" s="2"/>
      <c r="AER64" s="2"/>
      <c r="AES64" s="2"/>
      <c r="AET64" s="2"/>
      <c r="AEU64" s="2"/>
      <c r="AEV64" s="2"/>
      <c r="AEW64" s="2"/>
      <c r="AEX64" s="2"/>
      <c r="AEY64" s="2"/>
      <c r="AEZ64" s="2"/>
      <c r="AFA64" s="2"/>
      <c r="AFB64" s="2"/>
      <c r="AFC64" s="2"/>
      <c r="AFD64" s="2"/>
      <c r="AFE64" s="2"/>
      <c r="AFF64" s="2"/>
      <c r="AFG64" s="2"/>
      <c r="AFH64" s="2"/>
      <c r="AFI64" s="2"/>
      <c r="AFJ64" s="2"/>
      <c r="AFK64" s="2"/>
      <c r="AFL64" s="2"/>
      <c r="AFM64" s="2"/>
      <c r="AFN64" s="2"/>
      <c r="AFO64" s="2"/>
      <c r="AFP64" s="2"/>
      <c r="AFQ64" s="2"/>
      <c r="AFR64" s="2"/>
      <c r="AFS64" s="2"/>
      <c r="AFT64" s="2"/>
      <c r="AFU64" s="2"/>
      <c r="AFV64" s="2"/>
      <c r="AFW64" s="2"/>
      <c r="AFX64" s="2"/>
      <c r="AFY64" s="2"/>
      <c r="AFZ64" s="2"/>
      <c r="AGA64" s="2"/>
      <c r="AGB64" s="2"/>
      <c r="AGC64" s="2"/>
      <c r="AGD64" s="2"/>
      <c r="AGE64" s="2"/>
      <c r="AGF64" s="2"/>
      <c r="AGG64" s="2"/>
      <c r="AGH64" s="2"/>
      <c r="AGI64" s="2"/>
      <c r="AGJ64" s="2"/>
      <c r="AGK64" s="2"/>
      <c r="AGL64" s="2"/>
      <c r="AGM64" s="2"/>
      <c r="AGN64" s="2"/>
      <c r="AGO64" s="2"/>
      <c r="AGP64" s="2"/>
      <c r="AGQ64" s="2"/>
      <c r="AGR64" s="2"/>
      <c r="AGS64" s="2"/>
      <c r="AGT64" s="2"/>
      <c r="AGU64" s="2"/>
      <c r="AGV64" s="2"/>
      <c r="AGW64" s="2"/>
      <c r="AGX64" s="2"/>
      <c r="AGY64" s="2"/>
      <c r="AGZ64" s="2"/>
      <c r="AHA64" s="2"/>
      <c r="AHB64" s="2"/>
      <c r="AHC64" s="2"/>
      <c r="AHD64" s="2"/>
      <c r="AHE64" s="2"/>
      <c r="AHF64" s="2"/>
      <c r="AHG64" s="2"/>
      <c r="AHH64" s="2"/>
      <c r="AHI64" s="2"/>
      <c r="AHJ64" s="2"/>
      <c r="AHK64" s="2"/>
      <c r="AHL64" s="2"/>
      <c r="AHM64" s="2"/>
      <c r="AHN64" s="2"/>
      <c r="AHO64" s="2"/>
      <c r="AHP64" s="2"/>
      <c r="AHQ64" s="2"/>
      <c r="AHR64" s="2"/>
      <c r="AHS64" s="2"/>
      <c r="AHT64" s="2"/>
      <c r="AHU64" s="2"/>
      <c r="AHV64" s="2"/>
      <c r="AHW64" s="2"/>
      <c r="AHX64" s="2"/>
      <c r="AHY64" s="2"/>
      <c r="AHZ64" s="2"/>
      <c r="AIA64" s="2"/>
      <c r="AIB64" s="2"/>
      <c r="AIC64" s="2"/>
      <c r="AID64" s="2"/>
      <c r="AIE64" s="2"/>
      <c r="AIF64" s="2"/>
      <c r="AIG64" s="2"/>
      <c r="AIH64" s="2"/>
      <c r="AII64" s="2"/>
      <c r="AIJ64" s="2"/>
      <c r="AIK64" s="2"/>
      <c r="AIL64" s="2"/>
      <c r="AIM64" s="2"/>
      <c r="AIN64" s="2"/>
      <c r="AIO64" s="2"/>
      <c r="AIP64" s="2"/>
      <c r="AIQ64" s="2"/>
      <c r="AIR64" s="2"/>
      <c r="AIS64" s="2"/>
      <c r="AIT64" s="2"/>
      <c r="AIU64" s="2"/>
      <c r="AIV64" s="2"/>
      <c r="AIW64" s="2"/>
      <c r="AIX64" s="2"/>
      <c r="AIY64" s="2"/>
      <c r="AIZ64" s="2"/>
      <c r="AJA64" s="2"/>
      <c r="AJB64" s="2"/>
      <c r="AJC64" s="2"/>
      <c r="AJD64" s="2"/>
      <c r="AJE64" s="2"/>
      <c r="AJF64" s="2"/>
      <c r="AJG64" s="2"/>
      <c r="AJH64" s="2"/>
      <c r="AJI64" s="2"/>
      <c r="AJJ64" s="2"/>
      <c r="AJK64" s="2"/>
      <c r="AJL64" s="2"/>
      <c r="AJM64" s="2"/>
      <c r="AJN64" s="2"/>
      <c r="AJO64" s="2"/>
      <c r="AJP64" s="2"/>
      <c r="AJQ64" s="2"/>
      <c r="AJR64" s="2"/>
      <c r="AJS64" s="2"/>
      <c r="AJT64" s="2"/>
      <c r="AJU64" s="2"/>
      <c r="AJV64" s="2"/>
      <c r="AJW64" s="2"/>
      <c r="AJX64" s="2"/>
      <c r="AJY64" s="2"/>
      <c r="AJZ64" s="2"/>
      <c r="AKA64" s="2"/>
      <c r="AKB64" s="2"/>
      <c r="AKC64" s="2"/>
      <c r="AKD64" s="2"/>
      <c r="AKE64" s="2"/>
      <c r="AKF64" s="2"/>
      <c r="AKG64" s="2"/>
      <c r="AKH64" s="2"/>
      <c r="AKI64" s="2"/>
      <c r="AKJ64" s="2"/>
      <c r="AKK64" s="2"/>
      <c r="AKL64" s="2"/>
      <c r="AKM64" s="2"/>
      <c r="AKN64" s="2"/>
      <c r="AKO64" s="2"/>
      <c r="AKP64" s="2"/>
      <c r="AKQ64" s="2"/>
      <c r="AKR64" s="2"/>
      <c r="AKS64" s="2"/>
      <c r="AKT64" s="2"/>
      <c r="AKU64" s="2"/>
      <c r="AKV64" s="2"/>
      <c r="AKW64" s="2"/>
      <c r="AKX64" s="2"/>
      <c r="AKY64" s="2"/>
      <c r="AKZ64" s="2"/>
      <c r="ALA64" s="2"/>
      <c r="ALB64" s="2"/>
      <c r="ALC64" s="2"/>
      <c r="ALD64" s="2"/>
      <c r="ALE64" s="2"/>
      <c r="ALF64" s="2"/>
      <c r="ALG64" s="2"/>
      <c r="ALH64" s="2"/>
      <c r="ALI64" s="2"/>
      <c r="ALJ64" s="2"/>
      <c r="ALK64" s="2"/>
      <c r="ALL64" s="2"/>
      <c r="ALM64" s="2"/>
      <c r="ALN64" s="2"/>
      <c r="ALO64" s="2"/>
      <c r="ALP64" s="2"/>
      <c r="ALQ64" s="2"/>
      <c r="ALR64" s="2"/>
      <c r="ALS64" s="2"/>
      <c r="ALT64" s="2"/>
      <c r="ALU64" s="2"/>
      <c r="ALV64" s="2"/>
      <c r="ALW64" s="2"/>
      <c r="ALX64" s="2"/>
      <c r="ALY64" s="2"/>
      <c r="ALZ64" s="2"/>
      <c r="AMA64" s="2"/>
      <c r="AMB64" s="2"/>
      <c r="AMC64" s="2"/>
      <c r="AMD64" s="2"/>
      <c r="AME64" s="2"/>
      <c r="AMF64" s="2"/>
      <c r="AMG64" s="2"/>
      <c r="AMH64" s="2"/>
      <c r="AMI64" s="2"/>
      <c r="AMJ64" s="2"/>
      <c r="AMK64" s="2"/>
    </row>
    <row r="65" spans="1:1025" s="44" customFormat="1" ht="27.75" customHeight="1" x14ac:dyDescent="0.25">
      <c r="A65" s="118" t="s">
        <v>75</v>
      </c>
      <c r="B65" s="118" t="s">
        <v>11</v>
      </c>
      <c r="C65" s="118" t="s">
        <v>12</v>
      </c>
      <c r="D65" s="118" t="s">
        <v>79</v>
      </c>
      <c r="E65" s="118" t="s">
        <v>80</v>
      </c>
      <c r="F65" s="118" t="s">
        <v>81</v>
      </c>
      <c r="G65" s="118" t="s">
        <v>1</v>
      </c>
      <c r="H65" s="118" t="s">
        <v>10</v>
      </c>
      <c r="I65" s="118" t="s">
        <v>2</v>
      </c>
      <c r="J65" s="118"/>
      <c r="K65" s="17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  <c r="PV65" s="2"/>
      <c r="PW65" s="2"/>
      <c r="PX65" s="2"/>
      <c r="PY65" s="2"/>
      <c r="PZ65" s="2"/>
      <c r="QA65" s="2"/>
      <c r="QB65" s="2"/>
      <c r="QC65" s="2"/>
      <c r="QD65" s="2"/>
      <c r="QE65" s="2"/>
      <c r="QF65" s="2"/>
      <c r="QG65" s="2"/>
      <c r="QH65" s="2"/>
      <c r="QI65" s="2"/>
      <c r="QJ65" s="2"/>
      <c r="QK65" s="2"/>
      <c r="QL65" s="2"/>
      <c r="QM65" s="2"/>
      <c r="QN65" s="2"/>
      <c r="QO65" s="2"/>
      <c r="QP65" s="2"/>
      <c r="QQ65" s="2"/>
      <c r="QR65" s="2"/>
      <c r="QS65" s="2"/>
      <c r="QT65" s="2"/>
      <c r="QU65" s="2"/>
      <c r="QV65" s="2"/>
      <c r="QW65" s="2"/>
      <c r="QX65" s="2"/>
      <c r="QY65" s="2"/>
      <c r="QZ65" s="2"/>
      <c r="RA65" s="2"/>
      <c r="RB65" s="2"/>
      <c r="RC65" s="2"/>
      <c r="RD65" s="2"/>
      <c r="RE65" s="2"/>
      <c r="RF65" s="2"/>
      <c r="RG65" s="2"/>
      <c r="RH65" s="2"/>
      <c r="RI65" s="2"/>
      <c r="RJ65" s="2"/>
      <c r="RK65" s="2"/>
      <c r="RL65" s="2"/>
      <c r="RM65" s="2"/>
      <c r="RN65" s="2"/>
      <c r="RO65" s="2"/>
      <c r="RP65" s="2"/>
      <c r="RQ65" s="2"/>
      <c r="RR65" s="2"/>
      <c r="RS65" s="2"/>
      <c r="RT65" s="2"/>
      <c r="RU65" s="2"/>
      <c r="RV65" s="2"/>
      <c r="RW65" s="2"/>
      <c r="RX65" s="2"/>
      <c r="RY65" s="2"/>
      <c r="RZ65" s="2"/>
      <c r="SA65" s="2"/>
      <c r="SB65" s="2"/>
      <c r="SC65" s="2"/>
      <c r="SD65" s="2"/>
      <c r="SE65" s="2"/>
      <c r="SF65" s="2"/>
      <c r="SG65" s="2"/>
      <c r="SH65" s="2"/>
      <c r="SI65" s="2"/>
      <c r="SJ65" s="2"/>
      <c r="SK65" s="2"/>
      <c r="SL65" s="2"/>
      <c r="SM65" s="2"/>
      <c r="SN65" s="2"/>
      <c r="SO65" s="2"/>
      <c r="SP65" s="2"/>
      <c r="SQ65" s="2"/>
      <c r="SR65" s="2"/>
      <c r="SS65" s="2"/>
      <c r="ST65" s="2"/>
      <c r="SU65" s="2"/>
      <c r="SV65" s="2"/>
      <c r="SW65" s="2"/>
      <c r="SX65" s="2"/>
      <c r="SY65" s="2"/>
      <c r="SZ65" s="2"/>
      <c r="TA65" s="2"/>
      <c r="TB65" s="2"/>
      <c r="TC65" s="2"/>
      <c r="TD65" s="2"/>
      <c r="TE65" s="2"/>
      <c r="TF65" s="2"/>
      <c r="TG65" s="2"/>
      <c r="TH65" s="2"/>
      <c r="TI65" s="2"/>
      <c r="TJ65" s="2"/>
      <c r="TK65" s="2"/>
      <c r="TL65" s="2"/>
      <c r="TM65" s="2"/>
      <c r="TN65" s="2"/>
      <c r="TO65" s="2"/>
      <c r="TP65" s="2"/>
      <c r="TQ65" s="2"/>
      <c r="TR65" s="2"/>
      <c r="TS65" s="2"/>
      <c r="TT65" s="2"/>
      <c r="TU65" s="2"/>
      <c r="TV65" s="2"/>
      <c r="TW65" s="2"/>
      <c r="TX65" s="2"/>
      <c r="TY65" s="2"/>
      <c r="TZ65" s="2"/>
      <c r="UA65" s="2"/>
      <c r="UB65" s="2"/>
      <c r="UC65" s="2"/>
      <c r="UD65" s="2"/>
      <c r="UE65" s="2"/>
      <c r="UF65" s="2"/>
      <c r="UG65" s="2"/>
      <c r="UH65" s="2"/>
      <c r="UI65" s="2"/>
      <c r="UJ65" s="2"/>
      <c r="UK65" s="2"/>
      <c r="UL65" s="2"/>
      <c r="UM65" s="2"/>
      <c r="UN65" s="2"/>
      <c r="UO65" s="2"/>
      <c r="UP65" s="2"/>
      <c r="UQ65" s="2"/>
      <c r="UR65" s="2"/>
      <c r="US65" s="2"/>
      <c r="UT65" s="2"/>
      <c r="UU65" s="2"/>
      <c r="UV65" s="2"/>
      <c r="UW65" s="2"/>
      <c r="UX65" s="2"/>
      <c r="UY65" s="2"/>
      <c r="UZ65" s="2"/>
      <c r="VA65" s="2"/>
      <c r="VB65" s="2"/>
      <c r="VC65" s="2"/>
      <c r="VD65" s="2"/>
      <c r="VE65" s="2"/>
      <c r="VF65" s="2"/>
      <c r="VG65" s="2"/>
      <c r="VH65" s="2"/>
      <c r="VI65" s="2"/>
      <c r="VJ65" s="2"/>
      <c r="VK65" s="2"/>
      <c r="VL65" s="2"/>
      <c r="VM65" s="2"/>
      <c r="VN65" s="2"/>
      <c r="VO65" s="2"/>
      <c r="VP65" s="2"/>
      <c r="VQ65" s="2"/>
      <c r="VR65" s="2"/>
      <c r="VS65" s="2"/>
      <c r="VT65" s="2"/>
      <c r="VU65" s="2"/>
      <c r="VV65" s="2"/>
      <c r="VW65" s="2"/>
      <c r="VX65" s="2"/>
      <c r="VY65" s="2"/>
      <c r="VZ65" s="2"/>
      <c r="WA65" s="2"/>
      <c r="WB65" s="2"/>
      <c r="WC65" s="2"/>
      <c r="WD65" s="2"/>
      <c r="WE65" s="2"/>
      <c r="WF65" s="2"/>
      <c r="WG65" s="2"/>
      <c r="WH65" s="2"/>
      <c r="WI65" s="2"/>
      <c r="WJ65" s="2"/>
      <c r="WK65" s="2"/>
      <c r="WL65" s="2"/>
      <c r="WM65" s="2"/>
      <c r="WN65" s="2"/>
      <c r="WO65" s="2"/>
      <c r="WP65" s="2"/>
      <c r="WQ65" s="2"/>
      <c r="WR65" s="2"/>
      <c r="WS65" s="2"/>
      <c r="WT65" s="2"/>
      <c r="WU65" s="2"/>
      <c r="WV65" s="2"/>
      <c r="WW65" s="2"/>
      <c r="WX65" s="2"/>
      <c r="WY65" s="2"/>
      <c r="WZ65" s="2"/>
      <c r="XA65" s="2"/>
      <c r="XB65" s="2"/>
      <c r="XC65" s="2"/>
      <c r="XD65" s="2"/>
      <c r="XE65" s="2"/>
      <c r="XF65" s="2"/>
      <c r="XG65" s="2"/>
      <c r="XH65" s="2"/>
      <c r="XI65" s="2"/>
      <c r="XJ65" s="2"/>
      <c r="XK65" s="2"/>
      <c r="XL65" s="2"/>
      <c r="XM65" s="2"/>
      <c r="XN65" s="2"/>
      <c r="XO65" s="2"/>
      <c r="XP65" s="2"/>
      <c r="XQ65" s="2"/>
      <c r="XR65" s="2"/>
      <c r="XS65" s="2"/>
      <c r="XT65" s="2"/>
      <c r="XU65" s="2"/>
      <c r="XV65" s="2"/>
      <c r="XW65" s="2"/>
      <c r="XX65" s="2"/>
      <c r="XY65" s="2"/>
      <c r="XZ65" s="2"/>
      <c r="YA65" s="2"/>
      <c r="YB65" s="2"/>
      <c r="YC65" s="2"/>
      <c r="YD65" s="2"/>
      <c r="YE65" s="2"/>
      <c r="YF65" s="2"/>
      <c r="YG65" s="2"/>
      <c r="YH65" s="2"/>
      <c r="YI65" s="2"/>
      <c r="YJ65" s="2"/>
      <c r="YK65" s="2"/>
      <c r="YL65" s="2"/>
      <c r="YM65" s="2"/>
      <c r="YN65" s="2"/>
      <c r="YO65" s="2"/>
      <c r="YP65" s="2"/>
      <c r="YQ65" s="2"/>
      <c r="YR65" s="2"/>
      <c r="YS65" s="2"/>
      <c r="YT65" s="2"/>
      <c r="YU65" s="2"/>
      <c r="YV65" s="2"/>
      <c r="YW65" s="2"/>
      <c r="YX65" s="2"/>
      <c r="YY65" s="2"/>
      <c r="YZ65" s="2"/>
      <c r="ZA65" s="2"/>
      <c r="ZB65" s="2"/>
      <c r="ZC65" s="2"/>
      <c r="ZD65" s="2"/>
      <c r="ZE65" s="2"/>
      <c r="ZF65" s="2"/>
      <c r="ZG65" s="2"/>
      <c r="ZH65" s="2"/>
      <c r="ZI65" s="2"/>
      <c r="ZJ65" s="2"/>
      <c r="ZK65" s="2"/>
      <c r="ZL65" s="2"/>
      <c r="ZM65" s="2"/>
      <c r="ZN65" s="2"/>
      <c r="ZO65" s="2"/>
      <c r="ZP65" s="2"/>
      <c r="ZQ65" s="2"/>
      <c r="ZR65" s="2"/>
      <c r="ZS65" s="2"/>
      <c r="ZT65" s="2"/>
      <c r="ZU65" s="2"/>
      <c r="ZV65" s="2"/>
      <c r="ZW65" s="2"/>
      <c r="ZX65" s="2"/>
      <c r="ZY65" s="2"/>
      <c r="ZZ65" s="2"/>
      <c r="AAA65" s="2"/>
      <c r="AAB65" s="2"/>
      <c r="AAC65" s="2"/>
      <c r="AAD65" s="2"/>
      <c r="AAE65" s="2"/>
      <c r="AAF65" s="2"/>
      <c r="AAG65" s="2"/>
      <c r="AAH65" s="2"/>
      <c r="AAI65" s="2"/>
      <c r="AAJ65" s="2"/>
      <c r="AAK65" s="2"/>
      <c r="AAL65" s="2"/>
      <c r="AAM65" s="2"/>
      <c r="AAN65" s="2"/>
      <c r="AAO65" s="2"/>
      <c r="AAP65" s="2"/>
      <c r="AAQ65" s="2"/>
      <c r="AAR65" s="2"/>
      <c r="AAS65" s="2"/>
      <c r="AAT65" s="2"/>
      <c r="AAU65" s="2"/>
      <c r="AAV65" s="2"/>
      <c r="AAW65" s="2"/>
      <c r="AAX65" s="2"/>
      <c r="AAY65" s="2"/>
      <c r="AAZ65" s="2"/>
      <c r="ABA65" s="2"/>
      <c r="ABB65" s="2"/>
      <c r="ABC65" s="2"/>
      <c r="ABD65" s="2"/>
      <c r="ABE65" s="2"/>
      <c r="ABF65" s="2"/>
      <c r="ABG65" s="2"/>
      <c r="ABH65" s="2"/>
      <c r="ABI65" s="2"/>
      <c r="ABJ65" s="2"/>
      <c r="ABK65" s="2"/>
      <c r="ABL65" s="2"/>
      <c r="ABM65" s="2"/>
      <c r="ABN65" s="2"/>
      <c r="ABO65" s="2"/>
      <c r="ABP65" s="2"/>
      <c r="ABQ65" s="2"/>
      <c r="ABR65" s="2"/>
      <c r="ABS65" s="2"/>
      <c r="ABT65" s="2"/>
      <c r="ABU65" s="2"/>
      <c r="ABV65" s="2"/>
      <c r="ABW65" s="2"/>
      <c r="ABX65" s="2"/>
      <c r="ABY65" s="2"/>
      <c r="ABZ65" s="2"/>
      <c r="ACA65" s="2"/>
      <c r="ACB65" s="2"/>
      <c r="ACC65" s="2"/>
      <c r="ACD65" s="2"/>
      <c r="ACE65" s="2"/>
      <c r="ACF65" s="2"/>
      <c r="ACG65" s="2"/>
      <c r="ACH65" s="2"/>
      <c r="ACI65" s="2"/>
      <c r="ACJ65" s="2"/>
      <c r="ACK65" s="2"/>
      <c r="ACL65" s="2"/>
      <c r="ACM65" s="2"/>
      <c r="ACN65" s="2"/>
      <c r="ACO65" s="2"/>
      <c r="ACP65" s="2"/>
      <c r="ACQ65" s="2"/>
      <c r="ACR65" s="2"/>
      <c r="ACS65" s="2"/>
      <c r="ACT65" s="2"/>
      <c r="ACU65" s="2"/>
      <c r="ACV65" s="2"/>
      <c r="ACW65" s="2"/>
      <c r="ACX65" s="2"/>
      <c r="ACY65" s="2"/>
      <c r="ACZ65" s="2"/>
      <c r="ADA65" s="2"/>
      <c r="ADB65" s="2"/>
      <c r="ADC65" s="2"/>
      <c r="ADD65" s="2"/>
      <c r="ADE65" s="2"/>
      <c r="ADF65" s="2"/>
      <c r="ADG65" s="2"/>
      <c r="ADH65" s="2"/>
      <c r="ADI65" s="2"/>
      <c r="ADJ65" s="2"/>
      <c r="ADK65" s="2"/>
      <c r="ADL65" s="2"/>
      <c r="ADM65" s="2"/>
      <c r="ADN65" s="2"/>
      <c r="ADO65" s="2"/>
      <c r="ADP65" s="2"/>
      <c r="ADQ65" s="2"/>
      <c r="ADR65" s="2"/>
      <c r="ADS65" s="2"/>
      <c r="ADT65" s="2"/>
      <c r="ADU65" s="2"/>
      <c r="ADV65" s="2"/>
      <c r="ADW65" s="2"/>
      <c r="ADX65" s="2"/>
      <c r="ADY65" s="2"/>
      <c r="ADZ65" s="2"/>
      <c r="AEA65" s="2"/>
      <c r="AEB65" s="2"/>
      <c r="AEC65" s="2"/>
      <c r="AED65" s="2"/>
      <c r="AEE65" s="2"/>
      <c r="AEF65" s="2"/>
      <c r="AEG65" s="2"/>
      <c r="AEH65" s="2"/>
      <c r="AEI65" s="2"/>
      <c r="AEJ65" s="2"/>
      <c r="AEK65" s="2"/>
      <c r="AEL65" s="2"/>
      <c r="AEM65" s="2"/>
      <c r="AEN65" s="2"/>
      <c r="AEO65" s="2"/>
      <c r="AEP65" s="2"/>
      <c r="AEQ65" s="2"/>
      <c r="AER65" s="2"/>
      <c r="AES65" s="2"/>
      <c r="AET65" s="2"/>
      <c r="AEU65" s="2"/>
      <c r="AEV65" s="2"/>
      <c r="AEW65" s="2"/>
      <c r="AEX65" s="2"/>
      <c r="AEY65" s="2"/>
      <c r="AEZ65" s="2"/>
      <c r="AFA65" s="2"/>
      <c r="AFB65" s="2"/>
      <c r="AFC65" s="2"/>
      <c r="AFD65" s="2"/>
      <c r="AFE65" s="2"/>
      <c r="AFF65" s="2"/>
      <c r="AFG65" s="2"/>
      <c r="AFH65" s="2"/>
      <c r="AFI65" s="2"/>
      <c r="AFJ65" s="2"/>
      <c r="AFK65" s="2"/>
      <c r="AFL65" s="2"/>
      <c r="AFM65" s="2"/>
      <c r="AFN65" s="2"/>
      <c r="AFO65" s="2"/>
      <c r="AFP65" s="2"/>
      <c r="AFQ65" s="2"/>
      <c r="AFR65" s="2"/>
      <c r="AFS65" s="2"/>
      <c r="AFT65" s="2"/>
      <c r="AFU65" s="2"/>
      <c r="AFV65" s="2"/>
      <c r="AFW65" s="2"/>
      <c r="AFX65" s="2"/>
      <c r="AFY65" s="2"/>
      <c r="AFZ65" s="2"/>
      <c r="AGA65" s="2"/>
      <c r="AGB65" s="2"/>
      <c r="AGC65" s="2"/>
      <c r="AGD65" s="2"/>
      <c r="AGE65" s="2"/>
      <c r="AGF65" s="2"/>
      <c r="AGG65" s="2"/>
      <c r="AGH65" s="2"/>
      <c r="AGI65" s="2"/>
      <c r="AGJ65" s="2"/>
      <c r="AGK65" s="2"/>
      <c r="AGL65" s="2"/>
      <c r="AGM65" s="2"/>
      <c r="AGN65" s="2"/>
      <c r="AGO65" s="2"/>
      <c r="AGP65" s="2"/>
      <c r="AGQ65" s="2"/>
      <c r="AGR65" s="2"/>
      <c r="AGS65" s="2"/>
      <c r="AGT65" s="2"/>
      <c r="AGU65" s="2"/>
      <c r="AGV65" s="2"/>
      <c r="AGW65" s="2"/>
      <c r="AGX65" s="2"/>
      <c r="AGY65" s="2"/>
      <c r="AGZ65" s="2"/>
      <c r="AHA65" s="2"/>
      <c r="AHB65" s="2"/>
      <c r="AHC65" s="2"/>
      <c r="AHD65" s="2"/>
      <c r="AHE65" s="2"/>
      <c r="AHF65" s="2"/>
      <c r="AHG65" s="2"/>
      <c r="AHH65" s="2"/>
      <c r="AHI65" s="2"/>
      <c r="AHJ65" s="2"/>
      <c r="AHK65" s="2"/>
      <c r="AHL65" s="2"/>
      <c r="AHM65" s="2"/>
      <c r="AHN65" s="2"/>
      <c r="AHO65" s="2"/>
      <c r="AHP65" s="2"/>
      <c r="AHQ65" s="2"/>
      <c r="AHR65" s="2"/>
      <c r="AHS65" s="2"/>
      <c r="AHT65" s="2"/>
      <c r="AHU65" s="2"/>
      <c r="AHV65" s="2"/>
      <c r="AHW65" s="2"/>
      <c r="AHX65" s="2"/>
      <c r="AHY65" s="2"/>
      <c r="AHZ65" s="2"/>
      <c r="AIA65" s="2"/>
      <c r="AIB65" s="2"/>
      <c r="AIC65" s="2"/>
      <c r="AID65" s="2"/>
      <c r="AIE65" s="2"/>
      <c r="AIF65" s="2"/>
      <c r="AIG65" s="2"/>
      <c r="AIH65" s="2"/>
      <c r="AII65" s="2"/>
      <c r="AIJ65" s="2"/>
      <c r="AIK65" s="2"/>
      <c r="AIL65" s="2"/>
      <c r="AIM65" s="2"/>
      <c r="AIN65" s="2"/>
      <c r="AIO65" s="2"/>
      <c r="AIP65" s="2"/>
      <c r="AIQ65" s="2"/>
      <c r="AIR65" s="2"/>
      <c r="AIS65" s="2"/>
      <c r="AIT65" s="2"/>
      <c r="AIU65" s="2"/>
      <c r="AIV65" s="2"/>
      <c r="AIW65" s="2"/>
      <c r="AIX65" s="2"/>
      <c r="AIY65" s="2"/>
      <c r="AIZ65" s="2"/>
      <c r="AJA65" s="2"/>
      <c r="AJB65" s="2"/>
      <c r="AJC65" s="2"/>
      <c r="AJD65" s="2"/>
      <c r="AJE65" s="2"/>
      <c r="AJF65" s="2"/>
      <c r="AJG65" s="2"/>
      <c r="AJH65" s="2"/>
      <c r="AJI65" s="2"/>
      <c r="AJJ65" s="2"/>
      <c r="AJK65" s="2"/>
      <c r="AJL65" s="2"/>
      <c r="AJM65" s="2"/>
      <c r="AJN65" s="2"/>
      <c r="AJO65" s="2"/>
      <c r="AJP65" s="2"/>
      <c r="AJQ65" s="2"/>
      <c r="AJR65" s="2"/>
      <c r="AJS65" s="2"/>
      <c r="AJT65" s="2"/>
      <c r="AJU65" s="2"/>
      <c r="AJV65" s="2"/>
      <c r="AJW65" s="2"/>
      <c r="AJX65" s="2"/>
      <c r="AJY65" s="2"/>
      <c r="AJZ65" s="2"/>
      <c r="AKA65" s="2"/>
      <c r="AKB65" s="2"/>
      <c r="AKC65" s="2"/>
      <c r="AKD65" s="2"/>
      <c r="AKE65" s="2"/>
      <c r="AKF65" s="2"/>
      <c r="AKG65" s="2"/>
      <c r="AKH65" s="2"/>
      <c r="AKI65" s="2"/>
      <c r="AKJ65" s="2"/>
      <c r="AKK65" s="2"/>
      <c r="AKL65" s="2"/>
      <c r="AKM65" s="2"/>
      <c r="AKN65" s="2"/>
      <c r="AKO65" s="2"/>
      <c r="AKP65" s="2"/>
      <c r="AKQ65" s="2"/>
      <c r="AKR65" s="2"/>
      <c r="AKS65" s="2"/>
      <c r="AKT65" s="2"/>
      <c r="AKU65" s="2"/>
      <c r="AKV65" s="2"/>
      <c r="AKW65" s="2"/>
      <c r="AKX65" s="2"/>
      <c r="AKY65" s="2"/>
      <c r="AKZ65" s="2"/>
      <c r="ALA65" s="2"/>
      <c r="ALB65" s="2"/>
      <c r="ALC65" s="2"/>
      <c r="ALD65" s="2"/>
      <c r="ALE65" s="2"/>
      <c r="ALF65" s="2"/>
      <c r="ALG65" s="2"/>
      <c r="ALH65" s="2"/>
      <c r="ALI65" s="2"/>
      <c r="ALJ65" s="2"/>
      <c r="ALK65" s="2"/>
      <c r="ALL65" s="2"/>
      <c r="ALM65" s="2"/>
      <c r="ALN65" s="2"/>
      <c r="ALO65" s="2"/>
      <c r="ALP65" s="2"/>
      <c r="ALQ65" s="2"/>
      <c r="ALR65" s="2"/>
      <c r="ALS65" s="2"/>
      <c r="ALT65" s="2"/>
      <c r="ALU65" s="2"/>
      <c r="ALV65" s="2"/>
      <c r="ALW65" s="2"/>
      <c r="ALX65" s="2"/>
      <c r="ALY65" s="2"/>
      <c r="ALZ65" s="2"/>
      <c r="AMA65" s="2"/>
      <c r="AMB65" s="2"/>
      <c r="AMC65" s="2"/>
      <c r="AMD65" s="2"/>
      <c r="AME65" s="2"/>
      <c r="AMF65" s="2"/>
      <c r="AMG65" s="2"/>
      <c r="AMH65" s="2"/>
      <c r="AMI65" s="2"/>
      <c r="AMJ65" s="2"/>
      <c r="AMK65" s="2"/>
    </row>
    <row r="66" spans="1:1025" s="44" customFormat="1" ht="128.25" customHeight="1" x14ac:dyDescent="0.25">
      <c r="A66" s="118"/>
      <c r="B66" s="118"/>
      <c r="C66" s="118"/>
      <c r="D66" s="118"/>
      <c r="E66" s="118"/>
      <c r="F66" s="118"/>
      <c r="G66" s="118"/>
      <c r="H66" s="118"/>
      <c r="I66" s="18" t="s">
        <v>3</v>
      </c>
      <c r="J66" s="78" t="s">
        <v>13</v>
      </c>
      <c r="K66" s="1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2"/>
      <c r="NG66" s="2"/>
      <c r="NH66" s="2"/>
      <c r="NI66" s="2"/>
      <c r="NJ66" s="2"/>
      <c r="NK66" s="2"/>
      <c r="NL66" s="2"/>
      <c r="NM66" s="2"/>
      <c r="NN66" s="2"/>
      <c r="NO66" s="2"/>
      <c r="NP66" s="2"/>
      <c r="NQ66" s="2"/>
      <c r="NR66" s="2"/>
      <c r="NS66" s="2"/>
      <c r="NT66" s="2"/>
      <c r="NU66" s="2"/>
      <c r="NV66" s="2"/>
      <c r="NW66" s="2"/>
      <c r="NX66" s="2"/>
      <c r="NY66" s="2"/>
      <c r="NZ66" s="2"/>
      <c r="OA66" s="2"/>
      <c r="OB66" s="2"/>
      <c r="OC66" s="2"/>
      <c r="OD66" s="2"/>
      <c r="OE66" s="2"/>
      <c r="OF66" s="2"/>
      <c r="OG66" s="2"/>
      <c r="OH66" s="2"/>
      <c r="OI66" s="2"/>
      <c r="OJ66" s="2"/>
      <c r="OK66" s="2"/>
      <c r="OL66" s="2"/>
      <c r="OM66" s="2"/>
      <c r="ON66" s="2"/>
      <c r="OO66" s="2"/>
      <c r="OP66" s="2"/>
      <c r="OQ66" s="2"/>
      <c r="OR66" s="2"/>
      <c r="OS66" s="2"/>
      <c r="OT66" s="2"/>
      <c r="OU66" s="2"/>
      <c r="OV66" s="2"/>
      <c r="OW66" s="2"/>
      <c r="OX66" s="2"/>
      <c r="OY66" s="2"/>
      <c r="OZ66" s="2"/>
      <c r="PA66" s="2"/>
      <c r="PB66" s="2"/>
      <c r="PC66" s="2"/>
      <c r="PD66" s="2"/>
      <c r="PE66" s="2"/>
      <c r="PF66" s="2"/>
      <c r="PG66" s="2"/>
      <c r="PH66" s="2"/>
      <c r="PI66" s="2"/>
      <c r="PJ66" s="2"/>
      <c r="PK66" s="2"/>
      <c r="PL66" s="2"/>
      <c r="PM66" s="2"/>
      <c r="PN66" s="2"/>
      <c r="PO66" s="2"/>
      <c r="PP66" s="2"/>
      <c r="PQ66" s="2"/>
      <c r="PR66" s="2"/>
      <c r="PS66" s="2"/>
      <c r="PT66" s="2"/>
      <c r="PU66" s="2"/>
      <c r="PV66" s="2"/>
      <c r="PW66" s="2"/>
      <c r="PX66" s="2"/>
      <c r="PY66" s="2"/>
      <c r="PZ66" s="2"/>
      <c r="QA66" s="2"/>
      <c r="QB66" s="2"/>
      <c r="QC66" s="2"/>
      <c r="QD66" s="2"/>
      <c r="QE66" s="2"/>
      <c r="QF66" s="2"/>
      <c r="QG66" s="2"/>
      <c r="QH66" s="2"/>
      <c r="QI66" s="2"/>
      <c r="QJ66" s="2"/>
      <c r="QK66" s="2"/>
      <c r="QL66" s="2"/>
      <c r="QM66" s="2"/>
      <c r="QN66" s="2"/>
      <c r="QO66" s="2"/>
      <c r="QP66" s="2"/>
      <c r="QQ66" s="2"/>
      <c r="QR66" s="2"/>
      <c r="QS66" s="2"/>
      <c r="QT66" s="2"/>
      <c r="QU66" s="2"/>
      <c r="QV66" s="2"/>
      <c r="QW66" s="2"/>
      <c r="QX66" s="2"/>
      <c r="QY66" s="2"/>
      <c r="QZ66" s="2"/>
      <c r="RA66" s="2"/>
      <c r="RB66" s="2"/>
      <c r="RC66" s="2"/>
      <c r="RD66" s="2"/>
      <c r="RE66" s="2"/>
      <c r="RF66" s="2"/>
      <c r="RG66" s="2"/>
      <c r="RH66" s="2"/>
      <c r="RI66" s="2"/>
      <c r="RJ66" s="2"/>
      <c r="RK66" s="2"/>
      <c r="RL66" s="2"/>
      <c r="RM66" s="2"/>
      <c r="RN66" s="2"/>
      <c r="RO66" s="2"/>
      <c r="RP66" s="2"/>
      <c r="RQ66" s="2"/>
      <c r="RR66" s="2"/>
      <c r="RS66" s="2"/>
      <c r="RT66" s="2"/>
      <c r="RU66" s="2"/>
      <c r="RV66" s="2"/>
      <c r="RW66" s="2"/>
      <c r="RX66" s="2"/>
      <c r="RY66" s="2"/>
      <c r="RZ66" s="2"/>
      <c r="SA66" s="2"/>
      <c r="SB66" s="2"/>
      <c r="SC66" s="2"/>
      <c r="SD66" s="2"/>
      <c r="SE66" s="2"/>
      <c r="SF66" s="2"/>
      <c r="SG66" s="2"/>
      <c r="SH66" s="2"/>
      <c r="SI66" s="2"/>
      <c r="SJ66" s="2"/>
      <c r="SK66" s="2"/>
      <c r="SL66" s="2"/>
      <c r="SM66" s="2"/>
      <c r="SN66" s="2"/>
      <c r="SO66" s="2"/>
      <c r="SP66" s="2"/>
      <c r="SQ66" s="2"/>
      <c r="SR66" s="2"/>
      <c r="SS66" s="2"/>
      <c r="ST66" s="2"/>
      <c r="SU66" s="2"/>
      <c r="SV66" s="2"/>
      <c r="SW66" s="2"/>
      <c r="SX66" s="2"/>
      <c r="SY66" s="2"/>
      <c r="SZ66" s="2"/>
      <c r="TA66" s="2"/>
      <c r="TB66" s="2"/>
      <c r="TC66" s="2"/>
      <c r="TD66" s="2"/>
      <c r="TE66" s="2"/>
      <c r="TF66" s="2"/>
      <c r="TG66" s="2"/>
      <c r="TH66" s="2"/>
      <c r="TI66" s="2"/>
      <c r="TJ66" s="2"/>
      <c r="TK66" s="2"/>
      <c r="TL66" s="2"/>
      <c r="TM66" s="2"/>
      <c r="TN66" s="2"/>
      <c r="TO66" s="2"/>
      <c r="TP66" s="2"/>
      <c r="TQ66" s="2"/>
      <c r="TR66" s="2"/>
      <c r="TS66" s="2"/>
      <c r="TT66" s="2"/>
      <c r="TU66" s="2"/>
      <c r="TV66" s="2"/>
      <c r="TW66" s="2"/>
      <c r="TX66" s="2"/>
      <c r="TY66" s="2"/>
      <c r="TZ66" s="2"/>
      <c r="UA66" s="2"/>
      <c r="UB66" s="2"/>
      <c r="UC66" s="2"/>
      <c r="UD66" s="2"/>
      <c r="UE66" s="2"/>
      <c r="UF66" s="2"/>
      <c r="UG66" s="2"/>
      <c r="UH66" s="2"/>
      <c r="UI66" s="2"/>
      <c r="UJ66" s="2"/>
      <c r="UK66" s="2"/>
      <c r="UL66" s="2"/>
      <c r="UM66" s="2"/>
      <c r="UN66" s="2"/>
      <c r="UO66" s="2"/>
      <c r="UP66" s="2"/>
      <c r="UQ66" s="2"/>
      <c r="UR66" s="2"/>
      <c r="US66" s="2"/>
      <c r="UT66" s="2"/>
      <c r="UU66" s="2"/>
      <c r="UV66" s="2"/>
      <c r="UW66" s="2"/>
      <c r="UX66" s="2"/>
      <c r="UY66" s="2"/>
      <c r="UZ66" s="2"/>
      <c r="VA66" s="2"/>
      <c r="VB66" s="2"/>
      <c r="VC66" s="2"/>
      <c r="VD66" s="2"/>
      <c r="VE66" s="2"/>
      <c r="VF66" s="2"/>
      <c r="VG66" s="2"/>
      <c r="VH66" s="2"/>
      <c r="VI66" s="2"/>
      <c r="VJ66" s="2"/>
      <c r="VK66" s="2"/>
      <c r="VL66" s="2"/>
      <c r="VM66" s="2"/>
      <c r="VN66" s="2"/>
      <c r="VO66" s="2"/>
      <c r="VP66" s="2"/>
      <c r="VQ66" s="2"/>
      <c r="VR66" s="2"/>
      <c r="VS66" s="2"/>
      <c r="VT66" s="2"/>
      <c r="VU66" s="2"/>
      <c r="VV66" s="2"/>
      <c r="VW66" s="2"/>
      <c r="VX66" s="2"/>
      <c r="VY66" s="2"/>
      <c r="VZ66" s="2"/>
      <c r="WA66" s="2"/>
      <c r="WB66" s="2"/>
      <c r="WC66" s="2"/>
      <c r="WD66" s="2"/>
      <c r="WE66" s="2"/>
      <c r="WF66" s="2"/>
      <c r="WG66" s="2"/>
      <c r="WH66" s="2"/>
      <c r="WI66" s="2"/>
      <c r="WJ66" s="2"/>
      <c r="WK66" s="2"/>
      <c r="WL66" s="2"/>
      <c r="WM66" s="2"/>
      <c r="WN66" s="2"/>
      <c r="WO66" s="2"/>
      <c r="WP66" s="2"/>
      <c r="WQ66" s="2"/>
      <c r="WR66" s="2"/>
      <c r="WS66" s="2"/>
      <c r="WT66" s="2"/>
      <c r="WU66" s="2"/>
      <c r="WV66" s="2"/>
      <c r="WW66" s="2"/>
      <c r="WX66" s="2"/>
      <c r="WY66" s="2"/>
      <c r="WZ66" s="2"/>
      <c r="XA66" s="2"/>
      <c r="XB66" s="2"/>
      <c r="XC66" s="2"/>
      <c r="XD66" s="2"/>
      <c r="XE66" s="2"/>
      <c r="XF66" s="2"/>
      <c r="XG66" s="2"/>
      <c r="XH66" s="2"/>
      <c r="XI66" s="2"/>
      <c r="XJ66" s="2"/>
      <c r="XK66" s="2"/>
      <c r="XL66" s="2"/>
      <c r="XM66" s="2"/>
      <c r="XN66" s="2"/>
      <c r="XO66" s="2"/>
      <c r="XP66" s="2"/>
      <c r="XQ66" s="2"/>
      <c r="XR66" s="2"/>
      <c r="XS66" s="2"/>
      <c r="XT66" s="2"/>
      <c r="XU66" s="2"/>
      <c r="XV66" s="2"/>
      <c r="XW66" s="2"/>
      <c r="XX66" s="2"/>
      <c r="XY66" s="2"/>
      <c r="XZ66" s="2"/>
      <c r="YA66" s="2"/>
      <c r="YB66" s="2"/>
      <c r="YC66" s="2"/>
      <c r="YD66" s="2"/>
      <c r="YE66" s="2"/>
      <c r="YF66" s="2"/>
      <c r="YG66" s="2"/>
      <c r="YH66" s="2"/>
      <c r="YI66" s="2"/>
      <c r="YJ66" s="2"/>
      <c r="YK66" s="2"/>
      <c r="YL66" s="2"/>
      <c r="YM66" s="2"/>
      <c r="YN66" s="2"/>
      <c r="YO66" s="2"/>
      <c r="YP66" s="2"/>
      <c r="YQ66" s="2"/>
      <c r="YR66" s="2"/>
      <c r="YS66" s="2"/>
      <c r="YT66" s="2"/>
      <c r="YU66" s="2"/>
      <c r="YV66" s="2"/>
      <c r="YW66" s="2"/>
      <c r="YX66" s="2"/>
      <c r="YY66" s="2"/>
      <c r="YZ66" s="2"/>
      <c r="ZA66" s="2"/>
      <c r="ZB66" s="2"/>
      <c r="ZC66" s="2"/>
      <c r="ZD66" s="2"/>
      <c r="ZE66" s="2"/>
      <c r="ZF66" s="2"/>
      <c r="ZG66" s="2"/>
      <c r="ZH66" s="2"/>
      <c r="ZI66" s="2"/>
      <c r="ZJ66" s="2"/>
      <c r="ZK66" s="2"/>
      <c r="ZL66" s="2"/>
      <c r="ZM66" s="2"/>
      <c r="ZN66" s="2"/>
      <c r="ZO66" s="2"/>
      <c r="ZP66" s="2"/>
      <c r="ZQ66" s="2"/>
      <c r="ZR66" s="2"/>
      <c r="ZS66" s="2"/>
      <c r="ZT66" s="2"/>
      <c r="ZU66" s="2"/>
      <c r="ZV66" s="2"/>
      <c r="ZW66" s="2"/>
      <c r="ZX66" s="2"/>
      <c r="ZY66" s="2"/>
      <c r="ZZ66" s="2"/>
      <c r="AAA66" s="2"/>
      <c r="AAB66" s="2"/>
      <c r="AAC66" s="2"/>
      <c r="AAD66" s="2"/>
      <c r="AAE66" s="2"/>
      <c r="AAF66" s="2"/>
      <c r="AAG66" s="2"/>
      <c r="AAH66" s="2"/>
      <c r="AAI66" s="2"/>
      <c r="AAJ66" s="2"/>
      <c r="AAK66" s="2"/>
      <c r="AAL66" s="2"/>
      <c r="AAM66" s="2"/>
      <c r="AAN66" s="2"/>
      <c r="AAO66" s="2"/>
      <c r="AAP66" s="2"/>
      <c r="AAQ66" s="2"/>
      <c r="AAR66" s="2"/>
      <c r="AAS66" s="2"/>
      <c r="AAT66" s="2"/>
      <c r="AAU66" s="2"/>
      <c r="AAV66" s="2"/>
      <c r="AAW66" s="2"/>
      <c r="AAX66" s="2"/>
      <c r="AAY66" s="2"/>
      <c r="AAZ66" s="2"/>
      <c r="ABA66" s="2"/>
      <c r="ABB66" s="2"/>
      <c r="ABC66" s="2"/>
      <c r="ABD66" s="2"/>
      <c r="ABE66" s="2"/>
      <c r="ABF66" s="2"/>
      <c r="ABG66" s="2"/>
      <c r="ABH66" s="2"/>
      <c r="ABI66" s="2"/>
      <c r="ABJ66" s="2"/>
      <c r="ABK66" s="2"/>
      <c r="ABL66" s="2"/>
      <c r="ABM66" s="2"/>
      <c r="ABN66" s="2"/>
      <c r="ABO66" s="2"/>
      <c r="ABP66" s="2"/>
      <c r="ABQ66" s="2"/>
      <c r="ABR66" s="2"/>
      <c r="ABS66" s="2"/>
      <c r="ABT66" s="2"/>
      <c r="ABU66" s="2"/>
      <c r="ABV66" s="2"/>
      <c r="ABW66" s="2"/>
      <c r="ABX66" s="2"/>
      <c r="ABY66" s="2"/>
      <c r="ABZ66" s="2"/>
      <c r="ACA66" s="2"/>
      <c r="ACB66" s="2"/>
      <c r="ACC66" s="2"/>
      <c r="ACD66" s="2"/>
      <c r="ACE66" s="2"/>
      <c r="ACF66" s="2"/>
      <c r="ACG66" s="2"/>
      <c r="ACH66" s="2"/>
      <c r="ACI66" s="2"/>
      <c r="ACJ66" s="2"/>
      <c r="ACK66" s="2"/>
      <c r="ACL66" s="2"/>
      <c r="ACM66" s="2"/>
      <c r="ACN66" s="2"/>
      <c r="ACO66" s="2"/>
      <c r="ACP66" s="2"/>
      <c r="ACQ66" s="2"/>
      <c r="ACR66" s="2"/>
      <c r="ACS66" s="2"/>
      <c r="ACT66" s="2"/>
      <c r="ACU66" s="2"/>
      <c r="ACV66" s="2"/>
      <c r="ACW66" s="2"/>
      <c r="ACX66" s="2"/>
      <c r="ACY66" s="2"/>
      <c r="ACZ66" s="2"/>
      <c r="ADA66" s="2"/>
      <c r="ADB66" s="2"/>
      <c r="ADC66" s="2"/>
      <c r="ADD66" s="2"/>
      <c r="ADE66" s="2"/>
      <c r="ADF66" s="2"/>
      <c r="ADG66" s="2"/>
      <c r="ADH66" s="2"/>
      <c r="ADI66" s="2"/>
      <c r="ADJ66" s="2"/>
      <c r="ADK66" s="2"/>
      <c r="ADL66" s="2"/>
      <c r="ADM66" s="2"/>
      <c r="ADN66" s="2"/>
      <c r="ADO66" s="2"/>
      <c r="ADP66" s="2"/>
      <c r="ADQ66" s="2"/>
      <c r="ADR66" s="2"/>
      <c r="ADS66" s="2"/>
      <c r="ADT66" s="2"/>
      <c r="ADU66" s="2"/>
      <c r="ADV66" s="2"/>
      <c r="ADW66" s="2"/>
      <c r="ADX66" s="2"/>
      <c r="ADY66" s="2"/>
      <c r="ADZ66" s="2"/>
      <c r="AEA66" s="2"/>
      <c r="AEB66" s="2"/>
      <c r="AEC66" s="2"/>
      <c r="AED66" s="2"/>
      <c r="AEE66" s="2"/>
      <c r="AEF66" s="2"/>
      <c r="AEG66" s="2"/>
      <c r="AEH66" s="2"/>
      <c r="AEI66" s="2"/>
      <c r="AEJ66" s="2"/>
      <c r="AEK66" s="2"/>
      <c r="AEL66" s="2"/>
      <c r="AEM66" s="2"/>
      <c r="AEN66" s="2"/>
      <c r="AEO66" s="2"/>
      <c r="AEP66" s="2"/>
      <c r="AEQ66" s="2"/>
      <c r="AER66" s="2"/>
      <c r="AES66" s="2"/>
      <c r="AET66" s="2"/>
      <c r="AEU66" s="2"/>
      <c r="AEV66" s="2"/>
      <c r="AEW66" s="2"/>
      <c r="AEX66" s="2"/>
      <c r="AEY66" s="2"/>
      <c r="AEZ66" s="2"/>
      <c r="AFA66" s="2"/>
      <c r="AFB66" s="2"/>
      <c r="AFC66" s="2"/>
      <c r="AFD66" s="2"/>
      <c r="AFE66" s="2"/>
      <c r="AFF66" s="2"/>
      <c r="AFG66" s="2"/>
      <c r="AFH66" s="2"/>
      <c r="AFI66" s="2"/>
      <c r="AFJ66" s="2"/>
      <c r="AFK66" s="2"/>
      <c r="AFL66" s="2"/>
      <c r="AFM66" s="2"/>
      <c r="AFN66" s="2"/>
      <c r="AFO66" s="2"/>
      <c r="AFP66" s="2"/>
      <c r="AFQ66" s="2"/>
      <c r="AFR66" s="2"/>
      <c r="AFS66" s="2"/>
      <c r="AFT66" s="2"/>
      <c r="AFU66" s="2"/>
      <c r="AFV66" s="2"/>
      <c r="AFW66" s="2"/>
      <c r="AFX66" s="2"/>
      <c r="AFY66" s="2"/>
      <c r="AFZ66" s="2"/>
      <c r="AGA66" s="2"/>
      <c r="AGB66" s="2"/>
      <c r="AGC66" s="2"/>
      <c r="AGD66" s="2"/>
      <c r="AGE66" s="2"/>
      <c r="AGF66" s="2"/>
      <c r="AGG66" s="2"/>
      <c r="AGH66" s="2"/>
      <c r="AGI66" s="2"/>
      <c r="AGJ66" s="2"/>
      <c r="AGK66" s="2"/>
      <c r="AGL66" s="2"/>
      <c r="AGM66" s="2"/>
      <c r="AGN66" s="2"/>
      <c r="AGO66" s="2"/>
      <c r="AGP66" s="2"/>
      <c r="AGQ66" s="2"/>
      <c r="AGR66" s="2"/>
      <c r="AGS66" s="2"/>
      <c r="AGT66" s="2"/>
      <c r="AGU66" s="2"/>
      <c r="AGV66" s="2"/>
      <c r="AGW66" s="2"/>
      <c r="AGX66" s="2"/>
      <c r="AGY66" s="2"/>
      <c r="AGZ66" s="2"/>
      <c r="AHA66" s="2"/>
      <c r="AHB66" s="2"/>
      <c r="AHC66" s="2"/>
      <c r="AHD66" s="2"/>
      <c r="AHE66" s="2"/>
      <c r="AHF66" s="2"/>
      <c r="AHG66" s="2"/>
      <c r="AHH66" s="2"/>
      <c r="AHI66" s="2"/>
      <c r="AHJ66" s="2"/>
      <c r="AHK66" s="2"/>
      <c r="AHL66" s="2"/>
      <c r="AHM66" s="2"/>
      <c r="AHN66" s="2"/>
      <c r="AHO66" s="2"/>
      <c r="AHP66" s="2"/>
      <c r="AHQ66" s="2"/>
      <c r="AHR66" s="2"/>
      <c r="AHS66" s="2"/>
      <c r="AHT66" s="2"/>
      <c r="AHU66" s="2"/>
      <c r="AHV66" s="2"/>
      <c r="AHW66" s="2"/>
      <c r="AHX66" s="2"/>
      <c r="AHY66" s="2"/>
      <c r="AHZ66" s="2"/>
      <c r="AIA66" s="2"/>
      <c r="AIB66" s="2"/>
      <c r="AIC66" s="2"/>
      <c r="AID66" s="2"/>
      <c r="AIE66" s="2"/>
      <c r="AIF66" s="2"/>
      <c r="AIG66" s="2"/>
      <c r="AIH66" s="2"/>
      <c r="AII66" s="2"/>
      <c r="AIJ66" s="2"/>
      <c r="AIK66" s="2"/>
      <c r="AIL66" s="2"/>
      <c r="AIM66" s="2"/>
      <c r="AIN66" s="2"/>
      <c r="AIO66" s="2"/>
      <c r="AIP66" s="2"/>
      <c r="AIQ66" s="2"/>
      <c r="AIR66" s="2"/>
      <c r="AIS66" s="2"/>
      <c r="AIT66" s="2"/>
      <c r="AIU66" s="2"/>
      <c r="AIV66" s="2"/>
      <c r="AIW66" s="2"/>
      <c r="AIX66" s="2"/>
      <c r="AIY66" s="2"/>
      <c r="AIZ66" s="2"/>
      <c r="AJA66" s="2"/>
      <c r="AJB66" s="2"/>
      <c r="AJC66" s="2"/>
      <c r="AJD66" s="2"/>
      <c r="AJE66" s="2"/>
      <c r="AJF66" s="2"/>
      <c r="AJG66" s="2"/>
      <c r="AJH66" s="2"/>
      <c r="AJI66" s="2"/>
      <c r="AJJ66" s="2"/>
      <c r="AJK66" s="2"/>
      <c r="AJL66" s="2"/>
      <c r="AJM66" s="2"/>
      <c r="AJN66" s="2"/>
      <c r="AJO66" s="2"/>
      <c r="AJP66" s="2"/>
      <c r="AJQ66" s="2"/>
      <c r="AJR66" s="2"/>
      <c r="AJS66" s="2"/>
      <c r="AJT66" s="2"/>
      <c r="AJU66" s="2"/>
      <c r="AJV66" s="2"/>
      <c r="AJW66" s="2"/>
      <c r="AJX66" s="2"/>
      <c r="AJY66" s="2"/>
      <c r="AJZ66" s="2"/>
      <c r="AKA66" s="2"/>
      <c r="AKB66" s="2"/>
      <c r="AKC66" s="2"/>
      <c r="AKD66" s="2"/>
      <c r="AKE66" s="2"/>
      <c r="AKF66" s="2"/>
      <c r="AKG66" s="2"/>
      <c r="AKH66" s="2"/>
      <c r="AKI66" s="2"/>
      <c r="AKJ66" s="2"/>
      <c r="AKK66" s="2"/>
      <c r="AKL66" s="2"/>
      <c r="AKM66" s="2"/>
      <c r="AKN66" s="2"/>
      <c r="AKO66" s="2"/>
      <c r="AKP66" s="2"/>
      <c r="AKQ66" s="2"/>
      <c r="AKR66" s="2"/>
      <c r="AKS66" s="2"/>
      <c r="AKT66" s="2"/>
      <c r="AKU66" s="2"/>
      <c r="AKV66" s="2"/>
      <c r="AKW66" s="2"/>
      <c r="AKX66" s="2"/>
      <c r="AKY66" s="2"/>
      <c r="AKZ66" s="2"/>
      <c r="ALA66" s="2"/>
      <c r="ALB66" s="2"/>
      <c r="ALC66" s="2"/>
      <c r="ALD66" s="2"/>
      <c r="ALE66" s="2"/>
      <c r="ALF66" s="2"/>
      <c r="ALG66" s="2"/>
      <c r="ALH66" s="2"/>
      <c r="ALI66" s="2"/>
      <c r="ALJ66" s="2"/>
      <c r="ALK66" s="2"/>
      <c r="ALL66" s="2"/>
      <c r="ALM66" s="2"/>
      <c r="ALN66" s="2"/>
      <c r="ALO66" s="2"/>
      <c r="ALP66" s="2"/>
      <c r="ALQ66" s="2"/>
      <c r="ALR66" s="2"/>
      <c r="ALS66" s="2"/>
      <c r="ALT66" s="2"/>
      <c r="ALU66" s="2"/>
      <c r="ALV66" s="2"/>
      <c r="ALW66" s="2"/>
      <c r="ALX66" s="2"/>
      <c r="ALY66" s="2"/>
      <c r="ALZ66" s="2"/>
      <c r="AMA66" s="2"/>
      <c r="AMB66" s="2"/>
      <c r="AMC66" s="2"/>
      <c r="AMD66" s="2"/>
      <c r="AME66" s="2"/>
      <c r="AMF66" s="2"/>
      <c r="AMG66" s="2"/>
      <c r="AMH66" s="2"/>
      <c r="AMI66" s="2"/>
      <c r="AMJ66" s="2"/>
      <c r="AMK66" s="2"/>
    </row>
    <row r="67" spans="1:1025" s="44" customFormat="1" x14ac:dyDescent="0.25">
      <c r="A67" s="78" t="s">
        <v>4</v>
      </c>
      <c r="B67" s="78" t="s">
        <v>5</v>
      </c>
      <c r="C67" s="78" t="s">
        <v>6</v>
      </c>
      <c r="D67" s="78" t="s">
        <v>7</v>
      </c>
      <c r="E67" s="78" t="s">
        <v>8</v>
      </c>
      <c r="F67" s="78" t="s">
        <v>9</v>
      </c>
      <c r="G67" s="78" t="s">
        <v>82</v>
      </c>
      <c r="H67" s="78" t="s">
        <v>83</v>
      </c>
      <c r="I67" s="18" t="s">
        <v>84</v>
      </c>
      <c r="J67" s="19" t="s">
        <v>85</v>
      </c>
      <c r="K67" s="17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2"/>
      <c r="NH67" s="2"/>
      <c r="NI67" s="2"/>
      <c r="NJ67" s="2"/>
      <c r="NK67" s="2"/>
      <c r="NL67" s="2"/>
      <c r="NM67" s="2"/>
      <c r="NN67" s="2"/>
      <c r="NO67" s="2"/>
      <c r="NP67" s="2"/>
      <c r="NQ67" s="2"/>
      <c r="NR67" s="2"/>
      <c r="NS67" s="2"/>
      <c r="NT67" s="2"/>
      <c r="NU67" s="2"/>
      <c r="NV67" s="2"/>
      <c r="NW67" s="2"/>
      <c r="NX67" s="2"/>
      <c r="NY67" s="2"/>
      <c r="NZ67" s="2"/>
      <c r="OA67" s="2"/>
      <c r="OB67" s="2"/>
      <c r="OC67" s="2"/>
      <c r="OD67" s="2"/>
      <c r="OE67" s="2"/>
      <c r="OF67" s="2"/>
      <c r="OG67" s="2"/>
      <c r="OH67" s="2"/>
      <c r="OI67" s="2"/>
      <c r="OJ67" s="2"/>
      <c r="OK67" s="2"/>
      <c r="OL67" s="2"/>
      <c r="OM67" s="2"/>
      <c r="ON67" s="2"/>
      <c r="OO67" s="2"/>
      <c r="OP67" s="2"/>
      <c r="OQ67" s="2"/>
      <c r="OR67" s="2"/>
      <c r="OS67" s="2"/>
      <c r="OT67" s="2"/>
      <c r="OU67" s="2"/>
      <c r="OV67" s="2"/>
      <c r="OW67" s="2"/>
      <c r="OX67" s="2"/>
      <c r="OY67" s="2"/>
      <c r="OZ67" s="2"/>
      <c r="PA67" s="2"/>
      <c r="PB67" s="2"/>
      <c r="PC67" s="2"/>
      <c r="PD67" s="2"/>
      <c r="PE67" s="2"/>
      <c r="PF67" s="2"/>
      <c r="PG67" s="2"/>
      <c r="PH67" s="2"/>
      <c r="PI67" s="2"/>
      <c r="PJ67" s="2"/>
      <c r="PK67" s="2"/>
      <c r="PL67" s="2"/>
      <c r="PM67" s="2"/>
      <c r="PN67" s="2"/>
      <c r="PO67" s="2"/>
      <c r="PP67" s="2"/>
      <c r="PQ67" s="2"/>
      <c r="PR67" s="2"/>
      <c r="PS67" s="2"/>
      <c r="PT67" s="2"/>
      <c r="PU67" s="2"/>
      <c r="PV67" s="2"/>
      <c r="PW67" s="2"/>
      <c r="PX67" s="2"/>
      <c r="PY67" s="2"/>
      <c r="PZ67" s="2"/>
      <c r="QA67" s="2"/>
      <c r="QB67" s="2"/>
      <c r="QC67" s="2"/>
      <c r="QD67" s="2"/>
      <c r="QE67" s="2"/>
      <c r="QF67" s="2"/>
      <c r="QG67" s="2"/>
      <c r="QH67" s="2"/>
      <c r="QI67" s="2"/>
      <c r="QJ67" s="2"/>
      <c r="QK67" s="2"/>
      <c r="QL67" s="2"/>
      <c r="QM67" s="2"/>
      <c r="QN67" s="2"/>
      <c r="QO67" s="2"/>
      <c r="QP67" s="2"/>
      <c r="QQ67" s="2"/>
      <c r="QR67" s="2"/>
      <c r="QS67" s="2"/>
      <c r="QT67" s="2"/>
      <c r="QU67" s="2"/>
      <c r="QV67" s="2"/>
      <c r="QW67" s="2"/>
      <c r="QX67" s="2"/>
      <c r="QY67" s="2"/>
      <c r="QZ67" s="2"/>
      <c r="RA67" s="2"/>
      <c r="RB67" s="2"/>
      <c r="RC67" s="2"/>
      <c r="RD67" s="2"/>
      <c r="RE67" s="2"/>
      <c r="RF67" s="2"/>
      <c r="RG67" s="2"/>
      <c r="RH67" s="2"/>
      <c r="RI67" s="2"/>
      <c r="RJ67" s="2"/>
      <c r="RK67" s="2"/>
      <c r="RL67" s="2"/>
      <c r="RM67" s="2"/>
      <c r="RN67" s="2"/>
      <c r="RO67" s="2"/>
      <c r="RP67" s="2"/>
      <c r="RQ67" s="2"/>
      <c r="RR67" s="2"/>
      <c r="RS67" s="2"/>
      <c r="RT67" s="2"/>
      <c r="RU67" s="2"/>
      <c r="RV67" s="2"/>
      <c r="RW67" s="2"/>
      <c r="RX67" s="2"/>
      <c r="RY67" s="2"/>
      <c r="RZ67" s="2"/>
      <c r="SA67" s="2"/>
      <c r="SB67" s="2"/>
      <c r="SC67" s="2"/>
      <c r="SD67" s="2"/>
      <c r="SE67" s="2"/>
      <c r="SF67" s="2"/>
      <c r="SG67" s="2"/>
      <c r="SH67" s="2"/>
      <c r="SI67" s="2"/>
      <c r="SJ67" s="2"/>
      <c r="SK67" s="2"/>
      <c r="SL67" s="2"/>
      <c r="SM67" s="2"/>
      <c r="SN67" s="2"/>
      <c r="SO67" s="2"/>
      <c r="SP67" s="2"/>
      <c r="SQ67" s="2"/>
      <c r="SR67" s="2"/>
      <c r="SS67" s="2"/>
      <c r="ST67" s="2"/>
      <c r="SU67" s="2"/>
      <c r="SV67" s="2"/>
      <c r="SW67" s="2"/>
      <c r="SX67" s="2"/>
      <c r="SY67" s="2"/>
      <c r="SZ67" s="2"/>
      <c r="TA67" s="2"/>
      <c r="TB67" s="2"/>
      <c r="TC67" s="2"/>
      <c r="TD67" s="2"/>
      <c r="TE67" s="2"/>
      <c r="TF67" s="2"/>
      <c r="TG67" s="2"/>
      <c r="TH67" s="2"/>
      <c r="TI67" s="2"/>
      <c r="TJ67" s="2"/>
      <c r="TK67" s="2"/>
      <c r="TL67" s="2"/>
      <c r="TM67" s="2"/>
      <c r="TN67" s="2"/>
      <c r="TO67" s="2"/>
      <c r="TP67" s="2"/>
      <c r="TQ67" s="2"/>
      <c r="TR67" s="2"/>
      <c r="TS67" s="2"/>
      <c r="TT67" s="2"/>
      <c r="TU67" s="2"/>
      <c r="TV67" s="2"/>
      <c r="TW67" s="2"/>
      <c r="TX67" s="2"/>
      <c r="TY67" s="2"/>
      <c r="TZ67" s="2"/>
      <c r="UA67" s="2"/>
      <c r="UB67" s="2"/>
      <c r="UC67" s="2"/>
      <c r="UD67" s="2"/>
      <c r="UE67" s="2"/>
      <c r="UF67" s="2"/>
      <c r="UG67" s="2"/>
      <c r="UH67" s="2"/>
      <c r="UI67" s="2"/>
      <c r="UJ67" s="2"/>
      <c r="UK67" s="2"/>
      <c r="UL67" s="2"/>
      <c r="UM67" s="2"/>
      <c r="UN67" s="2"/>
      <c r="UO67" s="2"/>
      <c r="UP67" s="2"/>
      <c r="UQ67" s="2"/>
      <c r="UR67" s="2"/>
      <c r="US67" s="2"/>
      <c r="UT67" s="2"/>
      <c r="UU67" s="2"/>
      <c r="UV67" s="2"/>
      <c r="UW67" s="2"/>
      <c r="UX67" s="2"/>
      <c r="UY67" s="2"/>
      <c r="UZ67" s="2"/>
      <c r="VA67" s="2"/>
      <c r="VB67" s="2"/>
      <c r="VC67" s="2"/>
      <c r="VD67" s="2"/>
      <c r="VE67" s="2"/>
      <c r="VF67" s="2"/>
      <c r="VG67" s="2"/>
      <c r="VH67" s="2"/>
      <c r="VI67" s="2"/>
      <c r="VJ67" s="2"/>
      <c r="VK67" s="2"/>
      <c r="VL67" s="2"/>
      <c r="VM67" s="2"/>
      <c r="VN67" s="2"/>
      <c r="VO67" s="2"/>
      <c r="VP67" s="2"/>
      <c r="VQ67" s="2"/>
      <c r="VR67" s="2"/>
      <c r="VS67" s="2"/>
      <c r="VT67" s="2"/>
      <c r="VU67" s="2"/>
      <c r="VV67" s="2"/>
      <c r="VW67" s="2"/>
      <c r="VX67" s="2"/>
      <c r="VY67" s="2"/>
      <c r="VZ67" s="2"/>
      <c r="WA67" s="2"/>
      <c r="WB67" s="2"/>
      <c r="WC67" s="2"/>
      <c r="WD67" s="2"/>
      <c r="WE67" s="2"/>
      <c r="WF67" s="2"/>
      <c r="WG67" s="2"/>
      <c r="WH67" s="2"/>
      <c r="WI67" s="2"/>
      <c r="WJ67" s="2"/>
      <c r="WK67" s="2"/>
      <c r="WL67" s="2"/>
      <c r="WM67" s="2"/>
      <c r="WN67" s="2"/>
      <c r="WO67" s="2"/>
      <c r="WP67" s="2"/>
      <c r="WQ67" s="2"/>
      <c r="WR67" s="2"/>
      <c r="WS67" s="2"/>
      <c r="WT67" s="2"/>
      <c r="WU67" s="2"/>
      <c r="WV67" s="2"/>
      <c r="WW67" s="2"/>
      <c r="WX67" s="2"/>
      <c r="WY67" s="2"/>
      <c r="WZ67" s="2"/>
      <c r="XA67" s="2"/>
      <c r="XB67" s="2"/>
      <c r="XC67" s="2"/>
      <c r="XD67" s="2"/>
      <c r="XE67" s="2"/>
      <c r="XF67" s="2"/>
      <c r="XG67" s="2"/>
      <c r="XH67" s="2"/>
      <c r="XI67" s="2"/>
      <c r="XJ67" s="2"/>
      <c r="XK67" s="2"/>
      <c r="XL67" s="2"/>
      <c r="XM67" s="2"/>
      <c r="XN67" s="2"/>
      <c r="XO67" s="2"/>
      <c r="XP67" s="2"/>
      <c r="XQ67" s="2"/>
      <c r="XR67" s="2"/>
      <c r="XS67" s="2"/>
      <c r="XT67" s="2"/>
      <c r="XU67" s="2"/>
      <c r="XV67" s="2"/>
      <c r="XW67" s="2"/>
      <c r="XX67" s="2"/>
      <c r="XY67" s="2"/>
      <c r="XZ67" s="2"/>
      <c r="YA67" s="2"/>
      <c r="YB67" s="2"/>
      <c r="YC67" s="2"/>
      <c r="YD67" s="2"/>
      <c r="YE67" s="2"/>
      <c r="YF67" s="2"/>
      <c r="YG67" s="2"/>
      <c r="YH67" s="2"/>
      <c r="YI67" s="2"/>
      <c r="YJ67" s="2"/>
      <c r="YK67" s="2"/>
      <c r="YL67" s="2"/>
      <c r="YM67" s="2"/>
      <c r="YN67" s="2"/>
      <c r="YO67" s="2"/>
      <c r="YP67" s="2"/>
      <c r="YQ67" s="2"/>
      <c r="YR67" s="2"/>
      <c r="YS67" s="2"/>
      <c r="YT67" s="2"/>
      <c r="YU67" s="2"/>
      <c r="YV67" s="2"/>
      <c r="YW67" s="2"/>
      <c r="YX67" s="2"/>
      <c r="YY67" s="2"/>
      <c r="YZ67" s="2"/>
      <c r="ZA67" s="2"/>
      <c r="ZB67" s="2"/>
      <c r="ZC67" s="2"/>
      <c r="ZD67" s="2"/>
      <c r="ZE67" s="2"/>
      <c r="ZF67" s="2"/>
      <c r="ZG67" s="2"/>
      <c r="ZH67" s="2"/>
      <c r="ZI67" s="2"/>
      <c r="ZJ67" s="2"/>
      <c r="ZK67" s="2"/>
      <c r="ZL67" s="2"/>
      <c r="ZM67" s="2"/>
      <c r="ZN67" s="2"/>
      <c r="ZO67" s="2"/>
      <c r="ZP67" s="2"/>
      <c r="ZQ67" s="2"/>
      <c r="ZR67" s="2"/>
      <c r="ZS67" s="2"/>
      <c r="ZT67" s="2"/>
      <c r="ZU67" s="2"/>
      <c r="ZV67" s="2"/>
      <c r="ZW67" s="2"/>
      <c r="ZX67" s="2"/>
      <c r="ZY67" s="2"/>
      <c r="ZZ67" s="2"/>
      <c r="AAA67" s="2"/>
      <c r="AAB67" s="2"/>
      <c r="AAC67" s="2"/>
      <c r="AAD67" s="2"/>
      <c r="AAE67" s="2"/>
      <c r="AAF67" s="2"/>
      <c r="AAG67" s="2"/>
      <c r="AAH67" s="2"/>
      <c r="AAI67" s="2"/>
      <c r="AAJ67" s="2"/>
      <c r="AAK67" s="2"/>
      <c r="AAL67" s="2"/>
      <c r="AAM67" s="2"/>
      <c r="AAN67" s="2"/>
      <c r="AAO67" s="2"/>
      <c r="AAP67" s="2"/>
      <c r="AAQ67" s="2"/>
      <c r="AAR67" s="2"/>
      <c r="AAS67" s="2"/>
      <c r="AAT67" s="2"/>
      <c r="AAU67" s="2"/>
      <c r="AAV67" s="2"/>
      <c r="AAW67" s="2"/>
      <c r="AAX67" s="2"/>
      <c r="AAY67" s="2"/>
      <c r="AAZ67" s="2"/>
      <c r="ABA67" s="2"/>
      <c r="ABB67" s="2"/>
      <c r="ABC67" s="2"/>
      <c r="ABD67" s="2"/>
      <c r="ABE67" s="2"/>
      <c r="ABF67" s="2"/>
      <c r="ABG67" s="2"/>
      <c r="ABH67" s="2"/>
      <c r="ABI67" s="2"/>
      <c r="ABJ67" s="2"/>
      <c r="ABK67" s="2"/>
      <c r="ABL67" s="2"/>
      <c r="ABM67" s="2"/>
      <c r="ABN67" s="2"/>
      <c r="ABO67" s="2"/>
      <c r="ABP67" s="2"/>
      <c r="ABQ67" s="2"/>
      <c r="ABR67" s="2"/>
      <c r="ABS67" s="2"/>
      <c r="ABT67" s="2"/>
      <c r="ABU67" s="2"/>
      <c r="ABV67" s="2"/>
      <c r="ABW67" s="2"/>
      <c r="ABX67" s="2"/>
      <c r="ABY67" s="2"/>
      <c r="ABZ67" s="2"/>
      <c r="ACA67" s="2"/>
      <c r="ACB67" s="2"/>
      <c r="ACC67" s="2"/>
      <c r="ACD67" s="2"/>
      <c r="ACE67" s="2"/>
      <c r="ACF67" s="2"/>
      <c r="ACG67" s="2"/>
      <c r="ACH67" s="2"/>
      <c r="ACI67" s="2"/>
      <c r="ACJ67" s="2"/>
      <c r="ACK67" s="2"/>
      <c r="ACL67" s="2"/>
      <c r="ACM67" s="2"/>
      <c r="ACN67" s="2"/>
      <c r="ACO67" s="2"/>
      <c r="ACP67" s="2"/>
      <c r="ACQ67" s="2"/>
      <c r="ACR67" s="2"/>
      <c r="ACS67" s="2"/>
      <c r="ACT67" s="2"/>
      <c r="ACU67" s="2"/>
      <c r="ACV67" s="2"/>
      <c r="ACW67" s="2"/>
      <c r="ACX67" s="2"/>
      <c r="ACY67" s="2"/>
      <c r="ACZ67" s="2"/>
      <c r="ADA67" s="2"/>
      <c r="ADB67" s="2"/>
      <c r="ADC67" s="2"/>
      <c r="ADD67" s="2"/>
      <c r="ADE67" s="2"/>
      <c r="ADF67" s="2"/>
      <c r="ADG67" s="2"/>
      <c r="ADH67" s="2"/>
      <c r="ADI67" s="2"/>
      <c r="ADJ67" s="2"/>
      <c r="ADK67" s="2"/>
      <c r="ADL67" s="2"/>
      <c r="ADM67" s="2"/>
      <c r="ADN67" s="2"/>
      <c r="ADO67" s="2"/>
      <c r="ADP67" s="2"/>
      <c r="ADQ67" s="2"/>
      <c r="ADR67" s="2"/>
      <c r="ADS67" s="2"/>
      <c r="ADT67" s="2"/>
      <c r="ADU67" s="2"/>
      <c r="ADV67" s="2"/>
      <c r="ADW67" s="2"/>
      <c r="ADX67" s="2"/>
      <c r="ADY67" s="2"/>
      <c r="ADZ67" s="2"/>
      <c r="AEA67" s="2"/>
      <c r="AEB67" s="2"/>
      <c r="AEC67" s="2"/>
      <c r="AED67" s="2"/>
      <c r="AEE67" s="2"/>
      <c r="AEF67" s="2"/>
      <c r="AEG67" s="2"/>
      <c r="AEH67" s="2"/>
      <c r="AEI67" s="2"/>
      <c r="AEJ67" s="2"/>
      <c r="AEK67" s="2"/>
      <c r="AEL67" s="2"/>
      <c r="AEM67" s="2"/>
      <c r="AEN67" s="2"/>
      <c r="AEO67" s="2"/>
      <c r="AEP67" s="2"/>
      <c r="AEQ67" s="2"/>
      <c r="AER67" s="2"/>
      <c r="AES67" s="2"/>
      <c r="AET67" s="2"/>
      <c r="AEU67" s="2"/>
      <c r="AEV67" s="2"/>
      <c r="AEW67" s="2"/>
      <c r="AEX67" s="2"/>
      <c r="AEY67" s="2"/>
      <c r="AEZ67" s="2"/>
      <c r="AFA67" s="2"/>
      <c r="AFB67" s="2"/>
      <c r="AFC67" s="2"/>
      <c r="AFD67" s="2"/>
      <c r="AFE67" s="2"/>
      <c r="AFF67" s="2"/>
      <c r="AFG67" s="2"/>
      <c r="AFH67" s="2"/>
      <c r="AFI67" s="2"/>
      <c r="AFJ67" s="2"/>
      <c r="AFK67" s="2"/>
      <c r="AFL67" s="2"/>
      <c r="AFM67" s="2"/>
      <c r="AFN67" s="2"/>
      <c r="AFO67" s="2"/>
      <c r="AFP67" s="2"/>
      <c r="AFQ67" s="2"/>
      <c r="AFR67" s="2"/>
      <c r="AFS67" s="2"/>
      <c r="AFT67" s="2"/>
      <c r="AFU67" s="2"/>
      <c r="AFV67" s="2"/>
      <c r="AFW67" s="2"/>
      <c r="AFX67" s="2"/>
      <c r="AFY67" s="2"/>
      <c r="AFZ67" s="2"/>
      <c r="AGA67" s="2"/>
      <c r="AGB67" s="2"/>
      <c r="AGC67" s="2"/>
      <c r="AGD67" s="2"/>
      <c r="AGE67" s="2"/>
      <c r="AGF67" s="2"/>
      <c r="AGG67" s="2"/>
      <c r="AGH67" s="2"/>
      <c r="AGI67" s="2"/>
      <c r="AGJ67" s="2"/>
      <c r="AGK67" s="2"/>
      <c r="AGL67" s="2"/>
      <c r="AGM67" s="2"/>
      <c r="AGN67" s="2"/>
      <c r="AGO67" s="2"/>
      <c r="AGP67" s="2"/>
      <c r="AGQ67" s="2"/>
      <c r="AGR67" s="2"/>
      <c r="AGS67" s="2"/>
      <c r="AGT67" s="2"/>
      <c r="AGU67" s="2"/>
      <c r="AGV67" s="2"/>
      <c r="AGW67" s="2"/>
      <c r="AGX67" s="2"/>
      <c r="AGY67" s="2"/>
      <c r="AGZ67" s="2"/>
      <c r="AHA67" s="2"/>
      <c r="AHB67" s="2"/>
      <c r="AHC67" s="2"/>
      <c r="AHD67" s="2"/>
      <c r="AHE67" s="2"/>
      <c r="AHF67" s="2"/>
      <c r="AHG67" s="2"/>
      <c r="AHH67" s="2"/>
      <c r="AHI67" s="2"/>
      <c r="AHJ67" s="2"/>
      <c r="AHK67" s="2"/>
      <c r="AHL67" s="2"/>
      <c r="AHM67" s="2"/>
      <c r="AHN67" s="2"/>
      <c r="AHO67" s="2"/>
      <c r="AHP67" s="2"/>
      <c r="AHQ67" s="2"/>
      <c r="AHR67" s="2"/>
      <c r="AHS67" s="2"/>
      <c r="AHT67" s="2"/>
      <c r="AHU67" s="2"/>
      <c r="AHV67" s="2"/>
      <c r="AHW67" s="2"/>
      <c r="AHX67" s="2"/>
      <c r="AHY67" s="2"/>
      <c r="AHZ67" s="2"/>
      <c r="AIA67" s="2"/>
      <c r="AIB67" s="2"/>
      <c r="AIC67" s="2"/>
      <c r="AID67" s="2"/>
      <c r="AIE67" s="2"/>
      <c r="AIF67" s="2"/>
      <c r="AIG67" s="2"/>
      <c r="AIH67" s="2"/>
      <c r="AII67" s="2"/>
      <c r="AIJ67" s="2"/>
      <c r="AIK67" s="2"/>
      <c r="AIL67" s="2"/>
      <c r="AIM67" s="2"/>
      <c r="AIN67" s="2"/>
      <c r="AIO67" s="2"/>
      <c r="AIP67" s="2"/>
      <c r="AIQ67" s="2"/>
      <c r="AIR67" s="2"/>
      <c r="AIS67" s="2"/>
      <c r="AIT67" s="2"/>
      <c r="AIU67" s="2"/>
      <c r="AIV67" s="2"/>
      <c r="AIW67" s="2"/>
      <c r="AIX67" s="2"/>
      <c r="AIY67" s="2"/>
      <c r="AIZ67" s="2"/>
      <c r="AJA67" s="2"/>
      <c r="AJB67" s="2"/>
      <c r="AJC67" s="2"/>
      <c r="AJD67" s="2"/>
      <c r="AJE67" s="2"/>
      <c r="AJF67" s="2"/>
      <c r="AJG67" s="2"/>
      <c r="AJH67" s="2"/>
      <c r="AJI67" s="2"/>
      <c r="AJJ67" s="2"/>
      <c r="AJK67" s="2"/>
      <c r="AJL67" s="2"/>
      <c r="AJM67" s="2"/>
      <c r="AJN67" s="2"/>
      <c r="AJO67" s="2"/>
      <c r="AJP67" s="2"/>
      <c r="AJQ67" s="2"/>
      <c r="AJR67" s="2"/>
      <c r="AJS67" s="2"/>
      <c r="AJT67" s="2"/>
      <c r="AJU67" s="2"/>
      <c r="AJV67" s="2"/>
      <c r="AJW67" s="2"/>
      <c r="AJX67" s="2"/>
      <c r="AJY67" s="2"/>
      <c r="AJZ67" s="2"/>
      <c r="AKA67" s="2"/>
      <c r="AKB67" s="2"/>
      <c r="AKC67" s="2"/>
      <c r="AKD67" s="2"/>
      <c r="AKE67" s="2"/>
      <c r="AKF67" s="2"/>
      <c r="AKG67" s="2"/>
      <c r="AKH67" s="2"/>
      <c r="AKI67" s="2"/>
      <c r="AKJ67" s="2"/>
      <c r="AKK67" s="2"/>
      <c r="AKL67" s="2"/>
      <c r="AKM67" s="2"/>
      <c r="AKN67" s="2"/>
      <c r="AKO67" s="2"/>
      <c r="AKP67" s="2"/>
      <c r="AKQ67" s="2"/>
      <c r="AKR67" s="2"/>
      <c r="AKS67" s="2"/>
      <c r="AKT67" s="2"/>
      <c r="AKU67" s="2"/>
      <c r="AKV67" s="2"/>
      <c r="AKW67" s="2"/>
      <c r="AKX67" s="2"/>
      <c r="AKY67" s="2"/>
      <c r="AKZ67" s="2"/>
      <c r="ALA67" s="2"/>
      <c r="ALB67" s="2"/>
      <c r="ALC67" s="2"/>
      <c r="ALD67" s="2"/>
      <c r="ALE67" s="2"/>
      <c r="ALF67" s="2"/>
      <c r="ALG67" s="2"/>
      <c r="ALH67" s="2"/>
      <c r="ALI67" s="2"/>
      <c r="ALJ67" s="2"/>
      <c r="ALK67" s="2"/>
      <c r="ALL67" s="2"/>
      <c r="ALM67" s="2"/>
      <c r="ALN67" s="2"/>
      <c r="ALO67" s="2"/>
      <c r="ALP67" s="2"/>
      <c r="ALQ67" s="2"/>
      <c r="ALR67" s="2"/>
      <c r="ALS67" s="2"/>
      <c r="ALT67" s="2"/>
      <c r="ALU67" s="2"/>
      <c r="ALV67" s="2"/>
      <c r="ALW67" s="2"/>
      <c r="ALX67" s="2"/>
      <c r="ALY67" s="2"/>
      <c r="ALZ67" s="2"/>
      <c r="AMA67" s="2"/>
      <c r="AMB67" s="2"/>
      <c r="AMC67" s="2"/>
      <c r="AMD67" s="2"/>
      <c r="AME67" s="2"/>
      <c r="AMF67" s="2"/>
      <c r="AMG67" s="2"/>
      <c r="AMH67" s="2"/>
      <c r="AMI67" s="2"/>
      <c r="AMJ67" s="2"/>
      <c r="AMK67" s="2"/>
    </row>
    <row r="68" spans="1:1025" ht="25.5" x14ac:dyDescent="0.25">
      <c r="A68" s="16" t="s">
        <v>61</v>
      </c>
      <c r="B68" s="16" t="s">
        <v>62</v>
      </c>
      <c r="C68" s="16" t="s">
        <v>63</v>
      </c>
      <c r="D68" s="24" t="s">
        <v>64</v>
      </c>
      <c r="E68" s="24"/>
      <c r="F68" s="94"/>
      <c r="G68" s="21">
        <f>H68</f>
        <v>250029</v>
      </c>
      <c r="H68" s="26">
        <f>H69+H70</f>
        <v>250029</v>
      </c>
      <c r="I68" s="26">
        <f>I69+I70</f>
        <v>0</v>
      </c>
      <c r="J68" s="26">
        <f>J69+J70</f>
        <v>0</v>
      </c>
      <c r="K68" s="17"/>
    </row>
    <row r="69" spans="1:1025" s="44" customFormat="1" ht="39" customHeight="1" x14ac:dyDescent="0.25">
      <c r="A69" s="66"/>
      <c r="B69" s="66"/>
      <c r="C69" s="66"/>
      <c r="D69" s="24"/>
      <c r="E69" s="24" t="s">
        <v>109</v>
      </c>
      <c r="F69" s="94" t="s">
        <v>110</v>
      </c>
      <c r="G69" s="21">
        <f>H69</f>
        <v>50029</v>
      </c>
      <c r="H69" s="26">
        <f>30029+20000</f>
        <v>50029</v>
      </c>
      <c r="I69" s="25">
        <v>0</v>
      </c>
      <c r="J69" s="26">
        <v>0</v>
      </c>
      <c r="K69" s="17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"/>
      <c r="NH69" s="2"/>
      <c r="NI69" s="2"/>
      <c r="NJ69" s="2"/>
      <c r="NK69" s="2"/>
      <c r="NL69" s="2"/>
      <c r="NM69" s="2"/>
      <c r="NN69" s="2"/>
      <c r="NO69" s="2"/>
      <c r="NP69" s="2"/>
      <c r="NQ69" s="2"/>
      <c r="NR69" s="2"/>
      <c r="NS69" s="2"/>
      <c r="NT69" s="2"/>
      <c r="NU69" s="2"/>
      <c r="NV69" s="2"/>
      <c r="NW69" s="2"/>
      <c r="NX69" s="2"/>
      <c r="NY69" s="2"/>
      <c r="NZ69" s="2"/>
      <c r="OA69" s="2"/>
      <c r="OB69" s="2"/>
      <c r="OC69" s="2"/>
      <c r="OD69" s="2"/>
      <c r="OE69" s="2"/>
      <c r="OF69" s="2"/>
      <c r="OG69" s="2"/>
      <c r="OH69" s="2"/>
      <c r="OI69" s="2"/>
      <c r="OJ69" s="2"/>
      <c r="OK69" s="2"/>
      <c r="OL69" s="2"/>
      <c r="OM69" s="2"/>
      <c r="ON69" s="2"/>
      <c r="OO69" s="2"/>
      <c r="OP69" s="2"/>
      <c r="OQ69" s="2"/>
      <c r="OR69" s="2"/>
      <c r="OS69" s="2"/>
      <c r="OT69" s="2"/>
      <c r="OU69" s="2"/>
      <c r="OV69" s="2"/>
      <c r="OW69" s="2"/>
      <c r="OX69" s="2"/>
      <c r="OY69" s="2"/>
      <c r="OZ69" s="2"/>
      <c r="PA69" s="2"/>
      <c r="PB69" s="2"/>
      <c r="PC69" s="2"/>
      <c r="PD69" s="2"/>
      <c r="PE69" s="2"/>
      <c r="PF69" s="2"/>
      <c r="PG69" s="2"/>
      <c r="PH69" s="2"/>
      <c r="PI69" s="2"/>
      <c r="PJ69" s="2"/>
      <c r="PK69" s="2"/>
      <c r="PL69" s="2"/>
      <c r="PM69" s="2"/>
      <c r="PN69" s="2"/>
      <c r="PO69" s="2"/>
      <c r="PP69" s="2"/>
      <c r="PQ69" s="2"/>
      <c r="PR69" s="2"/>
      <c r="PS69" s="2"/>
      <c r="PT69" s="2"/>
      <c r="PU69" s="2"/>
      <c r="PV69" s="2"/>
      <c r="PW69" s="2"/>
      <c r="PX69" s="2"/>
      <c r="PY69" s="2"/>
      <c r="PZ69" s="2"/>
      <c r="QA69" s="2"/>
      <c r="QB69" s="2"/>
      <c r="QC69" s="2"/>
      <c r="QD69" s="2"/>
      <c r="QE69" s="2"/>
      <c r="QF69" s="2"/>
      <c r="QG69" s="2"/>
      <c r="QH69" s="2"/>
      <c r="QI69" s="2"/>
      <c r="QJ69" s="2"/>
      <c r="QK69" s="2"/>
      <c r="QL69" s="2"/>
      <c r="QM69" s="2"/>
      <c r="QN69" s="2"/>
      <c r="QO69" s="2"/>
      <c r="QP69" s="2"/>
      <c r="QQ69" s="2"/>
      <c r="QR69" s="2"/>
      <c r="QS69" s="2"/>
      <c r="QT69" s="2"/>
      <c r="QU69" s="2"/>
      <c r="QV69" s="2"/>
      <c r="QW69" s="2"/>
      <c r="QX69" s="2"/>
      <c r="QY69" s="2"/>
      <c r="QZ69" s="2"/>
      <c r="RA69" s="2"/>
      <c r="RB69" s="2"/>
      <c r="RC69" s="2"/>
      <c r="RD69" s="2"/>
      <c r="RE69" s="2"/>
      <c r="RF69" s="2"/>
      <c r="RG69" s="2"/>
      <c r="RH69" s="2"/>
      <c r="RI69" s="2"/>
      <c r="RJ69" s="2"/>
      <c r="RK69" s="2"/>
      <c r="RL69" s="2"/>
      <c r="RM69" s="2"/>
      <c r="RN69" s="2"/>
      <c r="RO69" s="2"/>
      <c r="RP69" s="2"/>
      <c r="RQ69" s="2"/>
      <c r="RR69" s="2"/>
      <c r="RS69" s="2"/>
      <c r="RT69" s="2"/>
      <c r="RU69" s="2"/>
      <c r="RV69" s="2"/>
      <c r="RW69" s="2"/>
      <c r="RX69" s="2"/>
      <c r="RY69" s="2"/>
      <c r="RZ69" s="2"/>
      <c r="SA69" s="2"/>
      <c r="SB69" s="2"/>
      <c r="SC69" s="2"/>
      <c r="SD69" s="2"/>
      <c r="SE69" s="2"/>
      <c r="SF69" s="2"/>
      <c r="SG69" s="2"/>
      <c r="SH69" s="2"/>
      <c r="SI69" s="2"/>
      <c r="SJ69" s="2"/>
      <c r="SK69" s="2"/>
      <c r="SL69" s="2"/>
      <c r="SM69" s="2"/>
      <c r="SN69" s="2"/>
      <c r="SO69" s="2"/>
      <c r="SP69" s="2"/>
      <c r="SQ69" s="2"/>
      <c r="SR69" s="2"/>
      <c r="SS69" s="2"/>
      <c r="ST69" s="2"/>
      <c r="SU69" s="2"/>
      <c r="SV69" s="2"/>
      <c r="SW69" s="2"/>
      <c r="SX69" s="2"/>
      <c r="SY69" s="2"/>
      <c r="SZ69" s="2"/>
      <c r="TA69" s="2"/>
      <c r="TB69" s="2"/>
      <c r="TC69" s="2"/>
      <c r="TD69" s="2"/>
      <c r="TE69" s="2"/>
      <c r="TF69" s="2"/>
      <c r="TG69" s="2"/>
      <c r="TH69" s="2"/>
      <c r="TI69" s="2"/>
      <c r="TJ69" s="2"/>
      <c r="TK69" s="2"/>
      <c r="TL69" s="2"/>
      <c r="TM69" s="2"/>
      <c r="TN69" s="2"/>
      <c r="TO69" s="2"/>
      <c r="TP69" s="2"/>
      <c r="TQ69" s="2"/>
      <c r="TR69" s="2"/>
      <c r="TS69" s="2"/>
      <c r="TT69" s="2"/>
      <c r="TU69" s="2"/>
      <c r="TV69" s="2"/>
      <c r="TW69" s="2"/>
      <c r="TX69" s="2"/>
      <c r="TY69" s="2"/>
      <c r="TZ69" s="2"/>
      <c r="UA69" s="2"/>
      <c r="UB69" s="2"/>
      <c r="UC69" s="2"/>
      <c r="UD69" s="2"/>
      <c r="UE69" s="2"/>
      <c r="UF69" s="2"/>
      <c r="UG69" s="2"/>
      <c r="UH69" s="2"/>
      <c r="UI69" s="2"/>
      <c r="UJ69" s="2"/>
      <c r="UK69" s="2"/>
      <c r="UL69" s="2"/>
      <c r="UM69" s="2"/>
      <c r="UN69" s="2"/>
      <c r="UO69" s="2"/>
      <c r="UP69" s="2"/>
      <c r="UQ69" s="2"/>
      <c r="UR69" s="2"/>
      <c r="US69" s="2"/>
      <c r="UT69" s="2"/>
      <c r="UU69" s="2"/>
      <c r="UV69" s="2"/>
      <c r="UW69" s="2"/>
      <c r="UX69" s="2"/>
      <c r="UY69" s="2"/>
      <c r="UZ69" s="2"/>
      <c r="VA69" s="2"/>
      <c r="VB69" s="2"/>
      <c r="VC69" s="2"/>
      <c r="VD69" s="2"/>
      <c r="VE69" s="2"/>
      <c r="VF69" s="2"/>
      <c r="VG69" s="2"/>
      <c r="VH69" s="2"/>
      <c r="VI69" s="2"/>
      <c r="VJ69" s="2"/>
      <c r="VK69" s="2"/>
      <c r="VL69" s="2"/>
      <c r="VM69" s="2"/>
      <c r="VN69" s="2"/>
      <c r="VO69" s="2"/>
      <c r="VP69" s="2"/>
      <c r="VQ69" s="2"/>
      <c r="VR69" s="2"/>
      <c r="VS69" s="2"/>
      <c r="VT69" s="2"/>
      <c r="VU69" s="2"/>
      <c r="VV69" s="2"/>
      <c r="VW69" s="2"/>
      <c r="VX69" s="2"/>
      <c r="VY69" s="2"/>
      <c r="VZ69" s="2"/>
      <c r="WA69" s="2"/>
      <c r="WB69" s="2"/>
      <c r="WC69" s="2"/>
      <c r="WD69" s="2"/>
      <c r="WE69" s="2"/>
      <c r="WF69" s="2"/>
      <c r="WG69" s="2"/>
      <c r="WH69" s="2"/>
      <c r="WI69" s="2"/>
      <c r="WJ69" s="2"/>
      <c r="WK69" s="2"/>
      <c r="WL69" s="2"/>
      <c r="WM69" s="2"/>
      <c r="WN69" s="2"/>
      <c r="WO69" s="2"/>
      <c r="WP69" s="2"/>
      <c r="WQ69" s="2"/>
      <c r="WR69" s="2"/>
      <c r="WS69" s="2"/>
      <c r="WT69" s="2"/>
      <c r="WU69" s="2"/>
      <c r="WV69" s="2"/>
      <c r="WW69" s="2"/>
      <c r="WX69" s="2"/>
      <c r="WY69" s="2"/>
      <c r="WZ69" s="2"/>
      <c r="XA69" s="2"/>
      <c r="XB69" s="2"/>
      <c r="XC69" s="2"/>
      <c r="XD69" s="2"/>
      <c r="XE69" s="2"/>
      <c r="XF69" s="2"/>
      <c r="XG69" s="2"/>
      <c r="XH69" s="2"/>
      <c r="XI69" s="2"/>
      <c r="XJ69" s="2"/>
      <c r="XK69" s="2"/>
      <c r="XL69" s="2"/>
      <c r="XM69" s="2"/>
      <c r="XN69" s="2"/>
      <c r="XO69" s="2"/>
      <c r="XP69" s="2"/>
      <c r="XQ69" s="2"/>
      <c r="XR69" s="2"/>
      <c r="XS69" s="2"/>
      <c r="XT69" s="2"/>
      <c r="XU69" s="2"/>
      <c r="XV69" s="2"/>
      <c r="XW69" s="2"/>
      <c r="XX69" s="2"/>
      <c r="XY69" s="2"/>
      <c r="XZ69" s="2"/>
      <c r="YA69" s="2"/>
      <c r="YB69" s="2"/>
      <c r="YC69" s="2"/>
      <c r="YD69" s="2"/>
      <c r="YE69" s="2"/>
      <c r="YF69" s="2"/>
      <c r="YG69" s="2"/>
      <c r="YH69" s="2"/>
      <c r="YI69" s="2"/>
      <c r="YJ69" s="2"/>
      <c r="YK69" s="2"/>
      <c r="YL69" s="2"/>
      <c r="YM69" s="2"/>
      <c r="YN69" s="2"/>
      <c r="YO69" s="2"/>
      <c r="YP69" s="2"/>
      <c r="YQ69" s="2"/>
      <c r="YR69" s="2"/>
      <c r="YS69" s="2"/>
      <c r="YT69" s="2"/>
      <c r="YU69" s="2"/>
      <c r="YV69" s="2"/>
      <c r="YW69" s="2"/>
      <c r="YX69" s="2"/>
      <c r="YY69" s="2"/>
      <c r="YZ69" s="2"/>
      <c r="ZA69" s="2"/>
      <c r="ZB69" s="2"/>
      <c r="ZC69" s="2"/>
      <c r="ZD69" s="2"/>
      <c r="ZE69" s="2"/>
      <c r="ZF69" s="2"/>
      <c r="ZG69" s="2"/>
      <c r="ZH69" s="2"/>
      <c r="ZI69" s="2"/>
      <c r="ZJ69" s="2"/>
      <c r="ZK69" s="2"/>
      <c r="ZL69" s="2"/>
      <c r="ZM69" s="2"/>
      <c r="ZN69" s="2"/>
      <c r="ZO69" s="2"/>
      <c r="ZP69" s="2"/>
      <c r="ZQ69" s="2"/>
      <c r="ZR69" s="2"/>
      <c r="ZS69" s="2"/>
      <c r="ZT69" s="2"/>
      <c r="ZU69" s="2"/>
      <c r="ZV69" s="2"/>
      <c r="ZW69" s="2"/>
      <c r="ZX69" s="2"/>
      <c r="ZY69" s="2"/>
      <c r="ZZ69" s="2"/>
      <c r="AAA69" s="2"/>
      <c r="AAB69" s="2"/>
      <c r="AAC69" s="2"/>
      <c r="AAD69" s="2"/>
      <c r="AAE69" s="2"/>
      <c r="AAF69" s="2"/>
      <c r="AAG69" s="2"/>
      <c r="AAH69" s="2"/>
      <c r="AAI69" s="2"/>
      <c r="AAJ69" s="2"/>
      <c r="AAK69" s="2"/>
      <c r="AAL69" s="2"/>
      <c r="AAM69" s="2"/>
      <c r="AAN69" s="2"/>
      <c r="AAO69" s="2"/>
      <c r="AAP69" s="2"/>
      <c r="AAQ69" s="2"/>
      <c r="AAR69" s="2"/>
      <c r="AAS69" s="2"/>
      <c r="AAT69" s="2"/>
      <c r="AAU69" s="2"/>
      <c r="AAV69" s="2"/>
      <c r="AAW69" s="2"/>
      <c r="AAX69" s="2"/>
      <c r="AAY69" s="2"/>
      <c r="AAZ69" s="2"/>
      <c r="ABA69" s="2"/>
      <c r="ABB69" s="2"/>
      <c r="ABC69" s="2"/>
      <c r="ABD69" s="2"/>
      <c r="ABE69" s="2"/>
      <c r="ABF69" s="2"/>
      <c r="ABG69" s="2"/>
      <c r="ABH69" s="2"/>
      <c r="ABI69" s="2"/>
      <c r="ABJ69" s="2"/>
      <c r="ABK69" s="2"/>
      <c r="ABL69" s="2"/>
      <c r="ABM69" s="2"/>
      <c r="ABN69" s="2"/>
      <c r="ABO69" s="2"/>
      <c r="ABP69" s="2"/>
      <c r="ABQ69" s="2"/>
      <c r="ABR69" s="2"/>
      <c r="ABS69" s="2"/>
      <c r="ABT69" s="2"/>
      <c r="ABU69" s="2"/>
      <c r="ABV69" s="2"/>
      <c r="ABW69" s="2"/>
      <c r="ABX69" s="2"/>
      <c r="ABY69" s="2"/>
      <c r="ABZ69" s="2"/>
      <c r="ACA69" s="2"/>
      <c r="ACB69" s="2"/>
      <c r="ACC69" s="2"/>
      <c r="ACD69" s="2"/>
      <c r="ACE69" s="2"/>
      <c r="ACF69" s="2"/>
      <c r="ACG69" s="2"/>
      <c r="ACH69" s="2"/>
      <c r="ACI69" s="2"/>
      <c r="ACJ69" s="2"/>
      <c r="ACK69" s="2"/>
      <c r="ACL69" s="2"/>
      <c r="ACM69" s="2"/>
      <c r="ACN69" s="2"/>
      <c r="ACO69" s="2"/>
      <c r="ACP69" s="2"/>
      <c r="ACQ69" s="2"/>
      <c r="ACR69" s="2"/>
      <c r="ACS69" s="2"/>
      <c r="ACT69" s="2"/>
      <c r="ACU69" s="2"/>
      <c r="ACV69" s="2"/>
      <c r="ACW69" s="2"/>
      <c r="ACX69" s="2"/>
      <c r="ACY69" s="2"/>
      <c r="ACZ69" s="2"/>
      <c r="ADA69" s="2"/>
      <c r="ADB69" s="2"/>
      <c r="ADC69" s="2"/>
      <c r="ADD69" s="2"/>
      <c r="ADE69" s="2"/>
      <c r="ADF69" s="2"/>
      <c r="ADG69" s="2"/>
      <c r="ADH69" s="2"/>
      <c r="ADI69" s="2"/>
      <c r="ADJ69" s="2"/>
      <c r="ADK69" s="2"/>
      <c r="ADL69" s="2"/>
      <c r="ADM69" s="2"/>
      <c r="ADN69" s="2"/>
      <c r="ADO69" s="2"/>
      <c r="ADP69" s="2"/>
      <c r="ADQ69" s="2"/>
      <c r="ADR69" s="2"/>
      <c r="ADS69" s="2"/>
      <c r="ADT69" s="2"/>
      <c r="ADU69" s="2"/>
      <c r="ADV69" s="2"/>
      <c r="ADW69" s="2"/>
      <c r="ADX69" s="2"/>
      <c r="ADY69" s="2"/>
      <c r="ADZ69" s="2"/>
      <c r="AEA69" s="2"/>
      <c r="AEB69" s="2"/>
      <c r="AEC69" s="2"/>
      <c r="AED69" s="2"/>
      <c r="AEE69" s="2"/>
      <c r="AEF69" s="2"/>
      <c r="AEG69" s="2"/>
      <c r="AEH69" s="2"/>
      <c r="AEI69" s="2"/>
      <c r="AEJ69" s="2"/>
      <c r="AEK69" s="2"/>
      <c r="AEL69" s="2"/>
      <c r="AEM69" s="2"/>
      <c r="AEN69" s="2"/>
      <c r="AEO69" s="2"/>
      <c r="AEP69" s="2"/>
      <c r="AEQ69" s="2"/>
      <c r="AER69" s="2"/>
      <c r="AES69" s="2"/>
      <c r="AET69" s="2"/>
      <c r="AEU69" s="2"/>
      <c r="AEV69" s="2"/>
      <c r="AEW69" s="2"/>
      <c r="AEX69" s="2"/>
      <c r="AEY69" s="2"/>
      <c r="AEZ69" s="2"/>
      <c r="AFA69" s="2"/>
      <c r="AFB69" s="2"/>
      <c r="AFC69" s="2"/>
      <c r="AFD69" s="2"/>
      <c r="AFE69" s="2"/>
      <c r="AFF69" s="2"/>
      <c r="AFG69" s="2"/>
      <c r="AFH69" s="2"/>
      <c r="AFI69" s="2"/>
      <c r="AFJ69" s="2"/>
      <c r="AFK69" s="2"/>
      <c r="AFL69" s="2"/>
      <c r="AFM69" s="2"/>
      <c r="AFN69" s="2"/>
      <c r="AFO69" s="2"/>
      <c r="AFP69" s="2"/>
      <c r="AFQ69" s="2"/>
      <c r="AFR69" s="2"/>
      <c r="AFS69" s="2"/>
      <c r="AFT69" s="2"/>
      <c r="AFU69" s="2"/>
      <c r="AFV69" s="2"/>
      <c r="AFW69" s="2"/>
      <c r="AFX69" s="2"/>
      <c r="AFY69" s="2"/>
      <c r="AFZ69" s="2"/>
      <c r="AGA69" s="2"/>
      <c r="AGB69" s="2"/>
      <c r="AGC69" s="2"/>
      <c r="AGD69" s="2"/>
      <c r="AGE69" s="2"/>
      <c r="AGF69" s="2"/>
      <c r="AGG69" s="2"/>
      <c r="AGH69" s="2"/>
      <c r="AGI69" s="2"/>
      <c r="AGJ69" s="2"/>
      <c r="AGK69" s="2"/>
      <c r="AGL69" s="2"/>
      <c r="AGM69" s="2"/>
      <c r="AGN69" s="2"/>
      <c r="AGO69" s="2"/>
      <c r="AGP69" s="2"/>
      <c r="AGQ69" s="2"/>
      <c r="AGR69" s="2"/>
      <c r="AGS69" s="2"/>
      <c r="AGT69" s="2"/>
      <c r="AGU69" s="2"/>
      <c r="AGV69" s="2"/>
      <c r="AGW69" s="2"/>
      <c r="AGX69" s="2"/>
      <c r="AGY69" s="2"/>
      <c r="AGZ69" s="2"/>
      <c r="AHA69" s="2"/>
      <c r="AHB69" s="2"/>
      <c r="AHC69" s="2"/>
      <c r="AHD69" s="2"/>
      <c r="AHE69" s="2"/>
      <c r="AHF69" s="2"/>
      <c r="AHG69" s="2"/>
      <c r="AHH69" s="2"/>
      <c r="AHI69" s="2"/>
      <c r="AHJ69" s="2"/>
      <c r="AHK69" s="2"/>
      <c r="AHL69" s="2"/>
      <c r="AHM69" s="2"/>
      <c r="AHN69" s="2"/>
      <c r="AHO69" s="2"/>
      <c r="AHP69" s="2"/>
      <c r="AHQ69" s="2"/>
      <c r="AHR69" s="2"/>
      <c r="AHS69" s="2"/>
      <c r="AHT69" s="2"/>
      <c r="AHU69" s="2"/>
      <c r="AHV69" s="2"/>
      <c r="AHW69" s="2"/>
      <c r="AHX69" s="2"/>
      <c r="AHY69" s="2"/>
      <c r="AHZ69" s="2"/>
      <c r="AIA69" s="2"/>
      <c r="AIB69" s="2"/>
      <c r="AIC69" s="2"/>
      <c r="AID69" s="2"/>
      <c r="AIE69" s="2"/>
      <c r="AIF69" s="2"/>
      <c r="AIG69" s="2"/>
      <c r="AIH69" s="2"/>
      <c r="AII69" s="2"/>
      <c r="AIJ69" s="2"/>
      <c r="AIK69" s="2"/>
      <c r="AIL69" s="2"/>
      <c r="AIM69" s="2"/>
      <c r="AIN69" s="2"/>
      <c r="AIO69" s="2"/>
      <c r="AIP69" s="2"/>
      <c r="AIQ69" s="2"/>
      <c r="AIR69" s="2"/>
      <c r="AIS69" s="2"/>
      <c r="AIT69" s="2"/>
      <c r="AIU69" s="2"/>
      <c r="AIV69" s="2"/>
      <c r="AIW69" s="2"/>
      <c r="AIX69" s="2"/>
      <c r="AIY69" s="2"/>
      <c r="AIZ69" s="2"/>
      <c r="AJA69" s="2"/>
      <c r="AJB69" s="2"/>
      <c r="AJC69" s="2"/>
      <c r="AJD69" s="2"/>
      <c r="AJE69" s="2"/>
      <c r="AJF69" s="2"/>
      <c r="AJG69" s="2"/>
      <c r="AJH69" s="2"/>
      <c r="AJI69" s="2"/>
      <c r="AJJ69" s="2"/>
      <c r="AJK69" s="2"/>
      <c r="AJL69" s="2"/>
      <c r="AJM69" s="2"/>
      <c r="AJN69" s="2"/>
      <c r="AJO69" s="2"/>
      <c r="AJP69" s="2"/>
      <c r="AJQ69" s="2"/>
      <c r="AJR69" s="2"/>
      <c r="AJS69" s="2"/>
      <c r="AJT69" s="2"/>
      <c r="AJU69" s="2"/>
      <c r="AJV69" s="2"/>
      <c r="AJW69" s="2"/>
      <c r="AJX69" s="2"/>
      <c r="AJY69" s="2"/>
      <c r="AJZ69" s="2"/>
      <c r="AKA69" s="2"/>
      <c r="AKB69" s="2"/>
      <c r="AKC69" s="2"/>
      <c r="AKD69" s="2"/>
      <c r="AKE69" s="2"/>
      <c r="AKF69" s="2"/>
      <c r="AKG69" s="2"/>
      <c r="AKH69" s="2"/>
      <c r="AKI69" s="2"/>
      <c r="AKJ69" s="2"/>
      <c r="AKK69" s="2"/>
      <c r="AKL69" s="2"/>
      <c r="AKM69" s="2"/>
      <c r="AKN69" s="2"/>
      <c r="AKO69" s="2"/>
      <c r="AKP69" s="2"/>
      <c r="AKQ69" s="2"/>
      <c r="AKR69" s="2"/>
      <c r="AKS69" s="2"/>
      <c r="AKT69" s="2"/>
      <c r="AKU69" s="2"/>
      <c r="AKV69" s="2"/>
      <c r="AKW69" s="2"/>
      <c r="AKX69" s="2"/>
      <c r="AKY69" s="2"/>
      <c r="AKZ69" s="2"/>
      <c r="ALA69" s="2"/>
      <c r="ALB69" s="2"/>
      <c r="ALC69" s="2"/>
      <c r="ALD69" s="2"/>
      <c r="ALE69" s="2"/>
      <c r="ALF69" s="2"/>
      <c r="ALG69" s="2"/>
      <c r="ALH69" s="2"/>
      <c r="ALI69" s="2"/>
      <c r="ALJ69" s="2"/>
      <c r="ALK69" s="2"/>
      <c r="ALL69" s="2"/>
      <c r="ALM69" s="2"/>
      <c r="ALN69" s="2"/>
      <c r="ALO69" s="2"/>
      <c r="ALP69" s="2"/>
      <c r="ALQ69" s="2"/>
      <c r="ALR69" s="2"/>
      <c r="ALS69" s="2"/>
      <c r="ALT69" s="2"/>
      <c r="ALU69" s="2"/>
      <c r="ALV69" s="2"/>
      <c r="ALW69" s="2"/>
      <c r="ALX69" s="2"/>
      <c r="ALY69" s="2"/>
      <c r="ALZ69" s="2"/>
      <c r="AMA69" s="2"/>
      <c r="AMB69" s="2"/>
      <c r="AMC69" s="2"/>
      <c r="AMD69" s="2"/>
      <c r="AME69" s="2"/>
      <c r="AMF69" s="2"/>
      <c r="AMG69" s="2"/>
      <c r="AMH69" s="2"/>
      <c r="AMI69" s="2"/>
      <c r="AMJ69" s="2"/>
      <c r="AMK69" s="2"/>
    </row>
    <row r="70" spans="1:1025" s="44" customFormat="1" ht="68.25" customHeight="1" x14ac:dyDescent="0.25">
      <c r="A70" s="66"/>
      <c r="B70" s="66"/>
      <c r="C70" s="66"/>
      <c r="D70" s="24"/>
      <c r="E70" s="24" t="s">
        <v>153</v>
      </c>
      <c r="F70" s="94" t="s">
        <v>170</v>
      </c>
      <c r="G70" s="21">
        <f>H70</f>
        <v>200000</v>
      </c>
      <c r="H70" s="26">
        <v>200000</v>
      </c>
      <c r="I70" s="25">
        <v>0</v>
      </c>
      <c r="J70" s="26">
        <v>0</v>
      </c>
      <c r="K70" s="17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"/>
      <c r="NH70" s="2"/>
      <c r="NI70" s="2"/>
      <c r="NJ70" s="2"/>
      <c r="NK70" s="2"/>
      <c r="NL70" s="2"/>
      <c r="NM70" s="2"/>
      <c r="NN70" s="2"/>
      <c r="NO70" s="2"/>
      <c r="NP70" s="2"/>
      <c r="NQ70" s="2"/>
      <c r="NR70" s="2"/>
      <c r="NS70" s="2"/>
      <c r="NT70" s="2"/>
      <c r="NU70" s="2"/>
      <c r="NV70" s="2"/>
      <c r="NW70" s="2"/>
      <c r="NX70" s="2"/>
      <c r="NY70" s="2"/>
      <c r="NZ70" s="2"/>
      <c r="OA70" s="2"/>
      <c r="OB70" s="2"/>
      <c r="OC70" s="2"/>
      <c r="OD70" s="2"/>
      <c r="OE70" s="2"/>
      <c r="OF70" s="2"/>
      <c r="OG70" s="2"/>
      <c r="OH70" s="2"/>
      <c r="OI70" s="2"/>
      <c r="OJ70" s="2"/>
      <c r="OK70" s="2"/>
      <c r="OL70" s="2"/>
      <c r="OM70" s="2"/>
      <c r="ON70" s="2"/>
      <c r="OO70" s="2"/>
      <c r="OP70" s="2"/>
      <c r="OQ70" s="2"/>
      <c r="OR70" s="2"/>
      <c r="OS70" s="2"/>
      <c r="OT70" s="2"/>
      <c r="OU70" s="2"/>
      <c r="OV70" s="2"/>
      <c r="OW70" s="2"/>
      <c r="OX70" s="2"/>
      <c r="OY70" s="2"/>
      <c r="OZ70" s="2"/>
      <c r="PA70" s="2"/>
      <c r="PB70" s="2"/>
      <c r="PC70" s="2"/>
      <c r="PD70" s="2"/>
      <c r="PE70" s="2"/>
      <c r="PF70" s="2"/>
      <c r="PG70" s="2"/>
      <c r="PH70" s="2"/>
      <c r="PI70" s="2"/>
      <c r="PJ70" s="2"/>
      <c r="PK70" s="2"/>
      <c r="PL70" s="2"/>
      <c r="PM70" s="2"/>
      <c r="PN70" s="2"/>
      <c r="PO70" s="2"/>
      <c r="PP70" s="2"/>
      <c r="PQ70" s="2"/>
      <c r="PR70" s="2"/>
      <c r="PS70" s="2"/>
      <c r="PT70" s="2"/>
      <c r="PU70" s="2"/>
      <c r="PV70" s="2"/>
      <c r="PW70" s="2"/>
      <c r="PX70" s="2"/>
      <c r="PY70" s="2"/>
      <c r="PZ70" s="2"/>
      <c r="QA70" s="2"/>
      <c r="QB70" s="2"/>
      <c r="QC70" s="2"/>
      <c r="QD70" s="2"/>
      <c r="QE70" s="2"/>
      <c r="QF70" s="2"/>
      <c r="QG70" s="2"/>
      <c r="QH70" s="2"/>
      <c r="QI70" s="2"/>
      <c r="QJ70" s="2"/>
      <c r="QK70" s="2"/>
      <c r="QL70" s="2"/>
      <c r="QM70" s="2"/>
      <c r="QN70" s="2"/>
      <c r="QO70" s="2"/>
      <c r="QP70" s="2"/>
      <c r="QQ70" s="2"/>
      <c r="QR70" s="2"/>
      <c r="QS70" s="2"/>
      <c r="QT70" s="2"/>
      <c r="QU70" s="2"/>
      <c r="QV70" s="2"/>
      <c r="QW70" s="2"/>
      <c r="QX70" s="2"/>
      <c r="QY70" s="2"/>
      <c r="QZ70" s="2"/>
      <c r="RA70" s="2"/>
      <c r="RB70" s="2"/>
      <c r="RC70" s="2"/>
      <c r="RD70" s="2"/>
      <c r="RE70" s="2"/>
      <c r="RF70" s="2"/>
      <c r="RG70" s="2"/>
      <c r="RH70" s="2"/>
      <c r="RI70" s="2"/>
      <c r="RJ70" s="2"/>
      <c r="RK70" s="2"/>
      <c r="RL70" s="2"/>
      <c r="RM70" s="2"/>
      <c r="RN70" s="2"/>
      <c r="RO70" s="2"/>
      <c r="RP70" s="2"/>
      <c r="RQ70" s="2"/>
      <c r="RR70" s="2"/>
      <c r="RS70" s="2"/>
      <c r="RT70" s="2"/>
      <c r="RU70" s="2"/>
      <c r="RV70" s="2"/>
      <c r="RW70" s="2"/>
      <c r="RX70" s="2"/>
      <c r="RY70" s="2"/>
      <c r="RZ70" s="2"/>
      <c r="SA70" s="2"/>
      <c r="SB70" s="2"/>
      <c r="SC70" s="2"/>
      <c r="SD70" s="2"/>
      <c r="SE70" s="2"/>
      <c r="SF70" s="2"/>
      <c r="SG70" s="2"/>
      <c r="SH70" s="2"/>
      <c r="SI70" s="2"/>
      <c r="SJ70" s="2"/>
      <c r="SK70" s="2"/>
      <c r="SL70" s="2"/>
      <c r="SM70" s="2"/>
      <c r="SN70" s="2"/>
      <c r="SO70" s="2"/>
      <c r="SP70" s="2"/>
      <c r="SQ70" s="2"/>
      <c r="SR70" s="2"/>
      <c r="SS70" s="2"/>
      <c r="ST70" s="2"/>
      <c r="SU70" s="2"/>
      <c r="SV70" s="2"/>
      <c r="SW70" s="2"/>
      <c r="SX70" s="2"/>
      <c r="SY70" s="2"/>
      <c r="SZ70" s="2"/>
      <c r="TA70" s="2"/>
      <c r="TB70" s="2"/>
      <c r="TC70" s="2"/>
      <c r="TD70" s="2"/>
      <c r="TE70" s="2"/>
      <c r="TF70" s="2"/>
      <c r="TG70" s="2"/>
      <c r="TH70" s="2"/>
      <c r="TI70" s="2"/>
      <c r="TJ70" s="2"/>
      <c r="TK70" s="2"/>
      <c r="TL70" s="2"/>
      <c r="TM70" s="2"/>
      <c r="TN70" s="2"/>
      <c r="TO70" s="2"/>
      <c r="TP70" s="2"/>
      <c r="TQ70" s="2"/>
      <c r="TR70" s="2"/>
      <c r="TS70" s="2"/>
      <c r="TT70" s="2"/>
      <c r="TU70" s="2"/>
      <c r="TV70" s="2"/>
      <c r="TW70" s="2"/>
      <c r="TX70" s="2"/>
      <c r="TY70" s="2"/>
      <c r="TZ70" s="2"/>
      <c r="UA70" s="2"/>
      <c r="UB70" s="2"/>
      <c r="UC70" s="2"/>
      <c r="UD70" s="2"/>
      <c r="UE70" s="2"/>
      <c r="UF70" s="2"/>
      <c r="UG70" s="2"/>
      <c r="UH70" s="2"/>
      <c r="UI70" s="2"/>
      <c r="UJ70" s="2"/>
      <c r="UK70" s="2"/>
      <c r="UL70" s="2"/>
      <c r="UM70" s="2"/>
      <c r="UN70" s="2"/>
      <c r="UO70" s="2"/>
      <c r="UP70" s="2"/>
      <c r="UQ70" s="2"/>
      <c r="UR70" s="2"/>
      <c r="US70" s="2"/>
      <c r="UT70" s="2"/>
      <c r="UU70" s="2"/>
      <c r="UV70" s="2"/>
      <c r="UW70" s="2"/>
      <c r="UX70" s="2"/>
      <c r="UY70" s="2"/>
      <c r="UZ70" s="2"/>
      <c r="VA70" s="2"/>
      <c r="VB70" s="2"/>
      <c r="VC70" s="2"/>
      <c r="VD70" s="2"/>
      <c r="VE70" s="2"/>
      <c r="VF70" s="2"/>
      <c r="VG70" s="2"/>
      <c r="VH70" s="2"/>
      <c r="VI70" s="2"/>
      <c r="VJ70" s="2"/>
      <c r="VK70" s="2"/>
      <c r="VL70" s="2"/>
      <c r="VM70" s="2"/>
      <c r="VN70" s="2"/>
      <c r="VO70" s="2"/>
      <c r="VP70" s="2"/>
      <c r="VQ70" s="2"/>
      <c r="VR70" s="2"/>
      <c r="VS70" s="2"/>
      <c r="VT70" s="2"/>
      <c r="VU70" s="2"/>
      <c r="VV70" s="2"/>
      <c r="VW70" s="2"/>
      <c r="VX70" s="2"/>
      <c r="VY70" s="2"/>
      <c r="VZ70" s="2"/>
      <c r="WA70" s="2"/>
      <c r="WB70" s="2"/>
      <c r="WC70" s="2"/>
      <c r="WD70" s="2"/>
      <c r="WE70" s="2"/>
      <c r="WF70" s="2"/>
      <c r="WG70" s="2"/>
      <c r="WH70" s="2"/>
      <c r="WI70" s="2"/>
      <c r="WJ70" s="2"/>
      <c r="WK70" s="2"/>
      <c r="WL70" s="2"/>
      <c r="WM70" s="2"/>
      <c r="WN70" s="2"/>
      <c r="WO70" s="2"/>
      <c r="WP70" s="2"/>
      <c r="WQ70" s="2"/>
      <c r="WR70" s="2"/>
      <c r="WS70" s="2"/>
      <c r="WT70" s="2"/>
      <c r="WU70" s="2"/>
      <c r="WV70" s="2"/>
      <c r="WW70" s="2"/>
      <c r="WX70" s="2"/>
      <c r="WY70" s="2"/>
      <c r="WZ70" s="2"/>
      <c r="XA70" s="2"/>
      <c r="XB70" s="2"/>
      <c r="XC70" s="2"/>
      <c r="XD70" s="2"/>
      <c r="XE70" s="2"/>
      <c r="XF70" s="2"/>
      <c r="XG70" s="2"/>
      <c r="XH70" s="2"/>
      <c r="XI70" s="2"/>
      <c r="XJ70" s="2"/>
      <c r="XK70" s="2"/>
      <c r="XL70" s="2"/>
      <c r="XM70" s="2"/>
      <c r="XN70" s="2"/>
      <c r="XO70" s="2"/>
      <c r="XP70" s="2"/>
      <c r="XQ70" s="2"/>
      <c r="XR70" s="2"/>
      <c r="XS70" s="2"/>
      <c r="XT70" s="2"/>
      <c r="XU70" s="2"/>
      <c r="XV70" s="2"/>
      <c r="XW70" s="2"/>
      <c r="XX70" s="2"/>
      <c r="XY70" s="2"/>
      <c r="XZ70" s="2"/>
      <c r="YA70" s="2"/>
      <c r="YB70" s="2"/>
      <c r="YC70" s="2"/>
      <c r="YD70" s="2"/>
      <c r="YE70" s="2"/>
      <c r="YF70" s="2"/>
      <c r="YG70" s="2"/>
      <c r="YH70" s="2"/>
      <c r="YI70" s="2"/>
      <c r="YJ70" s="2"/>
      <c r="YK70" s="2"/>
      <c r="YL70" s="2"/>
      <c r="YM70" s="2"/>
      <c r="YN70" s="2"/>
      <c r="YO70" s="2"/>
      <c r="YP70" s="2"/>
      <c r="YQ70" s="2"/>
      <c r="YR70" s="2"/>
      <c r="YS70" s="2"/>
      <c r="YT70" s="2"/>
      <c r="YU70" s="2"/>
      <c r="YV70" s="2"/>
      <c r="YW70" s="2"/>
      <c r="YX70" s="2"/>
      <c r="YY70" s="2"/>
      <c r="YZ70" s="2"/>
      <c r="ZA70" s="2"/>
      <c r="ZB70" s="2"/>
      <c r="ZC70" s="2"/>
      <c r="ZD70" s="2"/>
      <c r="ZE70" s="2"/>
      <c r="ZF70" s="2"/>
      <c r="ZG70" s="2"/>
      <c r="ZH70" s="2"/>
      <c r="ZI70" s="2"/>
      <c r="ZJ70" s="2"/>
      <c r="ZK70" s="2"/>
      <c r="ZL70" s="2"/>
      <c r="ZM70" s="2"/>
      <c r="ZN70" s="2"/>
      <c r="ZO70" s="2"/>
      <c r="ZP70" s="2"/>
      <c r="ZQ70" s="2"/>
      <c r="ZR70" s="2"/>
      <c r="ZS70" s="2"/>
      <c r="ZT70" s="2"/>
      <c r="ZU70" s="2"/>
      <c r="ZV70" s="2"/>
      <c r="ZW70" s="2"/>
      <c r="ZX70" s="2"/>
      <c r="ZY70" s="2"/>
      <c r="ZZ70" s="2"/>
      <c r="AAA70" s="2"/>
      <c r="AAB70" s="2"/>
      <c r="AAC70" s="2"/>
      <c r="AAD70" s="2"/>
      <c r="AAE70" s="2"/>
      <c r="AAF70" s="2"/>
      <c r="AAG70" s="2"/>
      <c r="AAH70" s="2"/>
      <c r="AAI70" s="2"/>
      <c r="AAJ70" s="2"/>
      <c r="AAK70" s="2"/>
      <c r="AAL70" s="2"/>
      <c r="AAM70" s="2"/>
      <c r="AAN70" s="2"/>
      <c r="AAO70" s="2"/>
      <c r="AAP70" s="2"/>
      <c r="AAQ70" s="2"/>
      <c r="AAR70" s="2"/>
      <c r="AAS70" s="2"/>
      <c r="AAT70" s="2"/>
      <c r="AAU70" s="2"/>
      <c r="AAV70" s="2"/>
      <c r="AAW70" s="2"/>
      <c r="AAX70" s="2"/>
      <c r="AAY70" s="2"/>
      <c r="AAZ70" s="2"/>
      <c r="ABA70" s="2"/>
      <c r="ABB70" s="2"/>
      <c r="ABC70" s="2"/>
      <c r="ABD70" s="2"/>
      <c r="ABE70" s="2"/>
      <c r="ABF70" s="2"/>
      <c r="ABG70" s="2"/>
      <c r="ABH70" s="2"/>
      <c r="ABI70" s="2"/>
      <c r="ABJ70" s="2"/>
      <c r="ABK70" s="2"/>
      <c r="ABL70" s="2"/>
      <c r="ABM70" s="2"/>
      <c r="ABN70" s="2"/>
      <c r="ABO70" s="2"/>
      <c r="ABP70" s="2"/>
      <c r="ABQ70" s="2"/>
      <c r="ABR70" s="2"/>
      <c r="ABS70" s="2"/>
      <c r="ABT70" s="2"/>
      <c r="ABU70" s="2"/>
      <c r="ABV70" s="2"/>
      <c r="ABW70" s="2"/>
      <c r="ABX70" s="2"/>
      <c r="ABY70" s="2"/>
      <c r="ABZ70" s="2"/>
      <c r="ACA70" s="2"/>
      <c r="ACB70" s="2"/>
      <c r="ACC70" s="2"/>
      <c r="ACD70" s="2"/>
      <c r="ACE70" s="2"/>
      <c r="ACF70" s="2"/>
      <c r="ACG70" s="2"/>
      <c r="ACH70" s="2"/>
      <c r="ACI70" s="2"/>
      <c r="ACJ70" s="2"/>
      <c r="ACK70" s="2"/>
      <c r="ACL70" s="2"/>
      <c r="ACM70" s="2"/>
      <c r="ACN70" s="2"/>
      <c r="ACO70" s="2"/>
      <c r="ACP70" s="2"/>
      <c r="ACQ70" s="2"/>
      <c r="ACR70" s="2"/>
      <c r="ACS70" s="2"/>
      <c r="ACT70" s="2"/>
      <c r="ACU70" s="2"/>
      <c r="ACV70" s="2"/>
      <c r="ACW70" s="2"/>
      <c r="ACX70" s="2"/>
      <c r="ACY70" s="2"/>
      <c r="ACZ70" s="2"/>
      <c r="ADA70" s="2"/>
      <c r="ADB70" s="2"/>
      <c r="ADC70" s="2"/>
      <c r="ADD70" s="2"/>
      <c r="ADE70" s="2"/>
      <c r="ADF70" s="2"/>
      <c r="ADG70" s="2"/>
      <c r="ADH70" s="2"/>
      <c r="ADI70" s="2"/>
      <c r="ADJ70" s="2"/>
      <c r="ADK70" s="2"/>
      <c r="ADL70" s="2"/>
      <c r="ADM70" s="2"/>
      <c r="ADN70" s="2"/>
      <c r="ADO70" s="2"/>
      <c r="ADP70" s="2"/>
      <c r="ADQ70" s="2"/>
      <c r="ADR70" s="2"/>
      <c r="ADS70" s="2"/>
      <c r="ADT70" s="2"/>
      <c r="ADU70" s="2"/>
      <c r="ADV70" s="2"/>
      <c r="ADW70" s="2"/>
      <c r="ADX70" s="2"/>
      <c r="ADY70" s="2"/>
      <c r="ADZ70" s="2"/>
      <c r="AEA70" s="2"/>
      <c r="AEB70" s="2"/>
      <c r="AEC70" s="2"/>
      <c r="AED70" s="2"/>
      <c r="AEE70" s="2"/>
      <c r="AEF70" s="2"/>
      <c r="AEG70" s="2"/>
      <c r="AEH70" s="2"/>
      <c r="AEI70" s="2"/>
      <c r="AEJ70" s="2"/>
      <c r="AEK70" s="2"/>
      <c r="AEL70" s="2"/>
      <c r="AEM70" s="2"/>
      <c r="AEN70" s="2"/>
      <c r="AEO70" s="2"/>
      <c r="AEP70" s="2"/>
      <c r="AEQ70" s="2"/>
      <c r="AER70" s="2"/>
      <c r="AES70" s="2"/>
      <c r="AET70" s="2"/>
      <c r="AEU70" s="2"/>
      <c r="AEV70" s="2"/>
      <c r="AEW70" s="2"/>
      <c r="AEX70" s="2"/>
      <c r="AEY70" s="2"/>
      <c r="AEZ70" s="2"/>
      <c r="AFA70" s="2"/>
      <c r="AFB70" s="2"/>
      <c r="AFC70" s="2"/>
      <c r="AFD70" s="2"/>
      <c r="AFE70" s="2"/>
      <c r="AFF70" s="2"/>
      <c r="AFG70" s="2"/>
      <c r="AFH70" s="2"/>
      <c r="AFI70" s="2"/>
      <c r="AFJ70" s="2"/>
      <c r="AFK70" s="2"/>
      <c r="AFL70" s="2"/>
      <c r="AFM70" s="2"/>
      <c r="AFN70" s="2"/>
      <c r="AFO70" s="2"/>
      <c r="AFP70" s="2"/>
      <c r="AFQ70" s="2"/>
      <c r="AFR70" s="2"/>
      <c r="AFS70" s="2"/>
      <c r="AFT70" s="2"/>
      <c r="AFU70" s="2"/>
      <c r="AFV70" s="2"/>
      <c r="AFW70" s="2"/>
      <c r="AFX70" s="2"/>
      <c r="AFY70" s="2"/>
      <c r="AFZ70" s="2"/>
      <c r="AGA70" s="2"/>
      <c r="AGB70" s="2"/>
      <c r="AGC70" s="2"/>
      <c r="AGD70" s="2"/>
      <c r="AGE70" s="2"/>
      <c r="AGF70" s="2"/>
      <c r="AGG70" s="2"/>
      <c r="AGH70" s="2"/>
      <c r="AGI70" s="2"/>
      <c r="AGJ70" s="2"/>
      <c r="AGK70" s="2"/>
      <c r="AGL70" s="2"/>
      <c r="AGM70" s="2"/>
      <c r="AGN70" s="2"/>
      <c r="AGO70" s="2"/>
      <c r="AGP70" s="2"/>
      <c r="AGQ70" s="2"/>
      <c r="AGR70" s="2"/>
      <c r="AGS70" s="2"/>
      <c r="AGT70" s="2"/>
      <c r="AGU70" s="2"/>
      <c r="AGV70" s="2"/>
      <c r="AGW70" s="2"/>
      <c r="AGX70" s="2"/>
      <c r="AGY70" s="2"/>
      <c r="AGZ70" s="2"/>
      <c r="AHA70" s="2"/>
      <c r="AHB70" s="2"/>
      <c r="AHC70" s="2"/>
      <c r="AHD70" s="2"/>
      <c r="AHE70" s="2"/>
      <c r="AHF70" s="2"/>
      <c r="AHG70" s="2"/>
      <c r="AHH70" s="2"/>
      <c r="AHI70" s="2"/>
      <c r="AHJ70" s="2"/>
      <c r="AHK70" s="2"/>
      <c r="AHL70" s="2"/>
      <c r="AHM70" s="2"/>
      <c r="AHN70" s="2"/>
      <c r="AHO70" s="2"/>
      <c r="AHP70" s="2"/>
      <c r="AHQ70" s="2"/>
      <c r="AHR70" s="2"/>
      <c r="AHS70" s="2"/>
      <c r="AHT70" s="2"/>
      <c r="AHU70" s="2"/>
      <c r="AHV70" s="2"/>
      <c r="AHW70" s="2"/>
      <c r="AHX70" s="2"/>
      <c r="AHY70" s="2"/>
      <c r="AHZ70" s="2"/>
      <c r="AIA70" s="2"/>
      <c r="AIB70" s="2"/>
      <c r="AIC70" s="2"/>
      <c r="AID70" s="2"/>
      <c r="AIE70" s="2"/>
      <c r="AIF70" s="2"/>
      <c r="AIG70" s="2"/>
      <c r="AIH70" s="2"/>
      <c r="AII70" s="2"/>
      <c r="AIJ70" s="2"/>
      <c r="AIK70" s="2"/>
      <c r="AIL70" s="2"/>
      <c r="AIM70" s="2"/>
      <c r="AIN70" s="2"/>
      <c r="AIO70" s="2"/>
      <c r="AIP70" s="2"/>
      <c r="AIQ70" s="2"/>
      <c r="AIR70" s="2"/>
      <c r="AIS70" s="2"/>
      <c r="AIT70" s="2"/>
      <c r="AIU70" s="2"/>
      <c r="AIV70" s="2"/>
      <c r="AIW70" s="2"/>
      <c r="AIX70" s="2"/>
      <c r="AIY70" s="2"/>
      <c r="AIZ70" s="2"/>
      <c r="AJA70" s="2"/>
      <c r="AJB70" s="2"/>
      <c r="AJC70" s="2"/>
      <c r="AJD70" s="2"/>
      <c r="AJE70" s="2"/>
      <c r="AJF70" s="2"/>
      <c r="AJG70" s="2"/>
      <c r="AJH70" s="2"/>
      <c r="AJI70" s="2"/>
      <c r="AJJ70" s="2"/>
      <c r="AJK70" s="2"/>
      <c r="AJL70" s="2"/>
      <c r="AJM70" s="2"/>
      <c r="AJN70" s="2"/>
      <c r="AJO70" s="2"/>
      <c r="AJP70" s="2"/>
      <c r="AJQ70" s="2"/>
      <c r="AJR70" s="2"/>
      <c r="AJS70" s="2"/>
      <c r="AJT70" s="2"/>
      <c r="AJU70" s="2"/>
      <c r="AJV70" s="2"/>
      <c r="AJW70" s="2"/>
      <c r="AJX70" s="2"/>
      <c r="AJY70" s="2"/>
      <c r="AJZ70" s="2"/>
      <c r="AKA70" s="2"/>
      <c r="AKB70" s="2"/>
      <c r="AKC70" s="2"/>
      <c r="AKD70" s="2"/>
      <c r="AKE70" s="2"/>
      <c r="AKF70" s="2"/>
      <c r="AKG70" s="2"/>
      <c r="AKH70" s="2"/>
      <c r="AKI70" s="2"/>
      <c r="AKJ70" s="2"/>
      <c r="AKK70" s="2"/>
      <c r="AKL70" s="2"/>
      <c r="AKM70" s="2"/>
      <c r="AKN70" s="2"/>
      <c r="AKO70" s="2"/>
      <c r="AKP70" s="2"/>
      <c r="AKQ70" s="2"/>
      <c r="AKR70" s="2"/>
      <c r="AKS70" s="2"/>
      <c r="AKT70" s="2"/>
      <c r="AKU70" s="2"/>
      <c r="AKV70" s="2"/>
      <c r="AKW70" s="2"/>
      <c r="AKX70" s="2"/>
      <c r="AKY70" s="2"/>
      <c r="AKZ70" s="2"/>
      <c r="ALA70" s="2"/>
      <c r="ALB70" s="2"/>
      <c r="ALC70" s="2"/>
      <c r="ALD70" s="2"/>
      <c r="ALE70" s="2"/>
      <c r="ALF70" s="2"/>
      <c r="ALG70" s="2"/>
      <c r="ALH70" s="2"/>
      <c r="ALI70" s="2"/>
      <c r="ALJ70" s="2"/>
      <c r="ALK70" s="2"/>
      <c r="ALL70" s="2"/>
      <c r="ALM70" s="2"/>
      <c r="ALN70" s="2"/>
      <c r="ALO70" s="2"/>
      <c r="ALP70" s="2"/>
      <c r="ALQ70" s="2"/>
      <c r="ALR70" s="2"/>
      <c r="ALS70" s="2"/>
      <c r="ALT70" s="2"/>
      <c r="ALU70" s="2"/>
      <c r="ALV70" s="2"/>
      <c r="ALW70" s="2"/>
      <c r="ALX70" s="2"/>
      <c r="ALY70" s="2"/>
      <c r="ALZ70" s="2"/>
      <c r="AMA70" s="2"/>
      <c r="AMB70" s="2"/>
      <c r="AMC70" s="2"/>
      <c r="AMD70" s="2"/>
      <c r="AME70" s="2"/>
      <c r="AMF70" s="2"/>
      <c r="AMG70" s="2"/>
      <c r="AMH70" s="2"/>
      <c r="AMI70" s="2"/>
      <c r="AMJ70" s="2"/>
      <c r="AMK70" s="2"/>
    </row>
    <row r="71" spans="1:1025" s="44" customFormat="1" ht="25.5" x14ac:dyDescent="0.25">
      <c r="A71" s="27" t="s">
        <v>197</v>
      </c>
      <c r="B71" s="111">
        <v>8240</v>
      </c>
      <c r="C71" s="111" t="s">
        <v>63</v>
      </c>
      <c r="D71" s="24" t="s">
        <v>198</v>
      </c>
      <c r="E71" s="24" t="s">
        <v>199</v>
      </c>
      <c r="F71" s="94" t="s">
        <v>200</v>
      </c>
      <c r="G71" s="21">
        <f>I71</f>
        <v>400000</v>
      </c>
      <c r="H71" s="26">
        <v>0</v>
      </c>
      <c r="I71" s="26">
        <v>400000</v>
      </c>
      <c r="J71" s="26">
        <v>400000</v>
      </c>
      <c r="K71" s="17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"/>
      <c r="NH71" s="2"/>
      <c r="NI71" s="2"/>
      <c r="NJ71" s="2"/>
      <c r="NK71" s="2"/>
      <c r="NL71" s="2"/>
      <c r="NM71" s="2"/>
      <c r="NN71" s="2"/>
      <c r="NO71" s="2"/>
      <c r="NP71" s="2"/>
      <c r="NQ71" s="2"/>
      <c r="NR71" s="2"/>
      <c r="NS71" s="2"/>
      <c r="NT71" s="2"/>
      <c r="NU71" s="2"/>
      <c r="NV71" s="2"/>
      <c r="NW71" s="2"/>
      <c r="NX71" s="2"/>
      <c r="NY71" s="2"/>
      <c r="NZ71" s="2"/>
      <c r="OA71" s="2"/>
      <c r="OB71" s="2"/>
      <c r="OC71" s="2"/>
      <c r="OD71" s="2"/>
      <c r="OE71" s="2"/>
      <c r="OF71" s="2"/>
      <c r="OG71" s="2"/>
      <c r="OH71" s="2"/>
      <c r="OI71" s="2"/>
      <c r="OJ71" s="2"/>
      <c r="OK71" s="2"/>
      <c r="OL71" s="2"/>
      <c r="OM71" s="2"/>
      <c r="ON71" s="2"/>
      <c r="OO71" s="2"/>
      <c r="OP71" s="2"/>
      <c r="OQ71" s="2"/>
      <c r="OR71" s="2"/>
      <c r="OS71" s="2"/>
      <c r="OT71" s="2"/>
      <c r="OU71" s="2"/>
      <c r="OV71" s="2"/>
      <c r="OW71" s="2"/>
      <c r="OX71" s="2"/>
      <c r="OY71" s="2"/>
      <c r="OZ71" s="2"/>
      <c r="PA71" s="2"/>
      <c r="PB71" s="2"/>
      <c r="PC71" s="2"/>
      <c r="PD71" s="2"/>
      <c r="PE71" s="2"/>
      <c r="PF71" s="2"/>
      <c r="PG71" s="2"/>
      <c r="PH71" s="2"/>
      <c r="PI71" s="2"/>
      <c r="PJ71" s="2"/>
      <c r="PK71" s="2"/>
      <c r="PL71" s="2"/>
      <c r="PM71" s="2"/>
      <c r="PN71" s="2"/>
      <c r="PO71" s="2"/>
      <c r="PP71" s="2"/>
      <c r="PQ71" s="2"/>
      <c r="PR71" s="2"/>
      <c r="PS71" s="2"/>
      <c r="PT71" s="2"/>
      <c r="PU71" s="2"/>
      <c r="PV71" s="2"/>
      <c r="PW71" s="2"/>
      <c r="PX71" s="2"/>
      <c r="PY71" s="2"/>
      <c r="PZ71" s="2"/>
      <c r="QA71" s="2"/>
      <c r="QB71" s="2"/>
      <c r="QC71" s="2"/>
      <c r="QD71" s="2"/>
      <c r="QE71" s="2"/>
      <c r="QF71" s="2"/>
      <c r="QG71" s="2"/>
      <c r="QH71" s="2"/>
      <c r="QI71" s="2"/>
      <c r="QJ71" s="2"/>
      <c r="QK71" s="2"/>
      <c r="QL71" s="2"/>
      <c r="QM71" s="2"/>
      <c r="QN71" s="2"/>
      <c r="QO71" s="2"/>
      <c r="QP71" s="2"/>
      <c r="QQ71" s="2"/>
      <c r="QR71" s="2"/>
      <c r="QS71" s="2"/>
      <c r="QT71" s="2"/>
      <c r="QU71" s="2"/>
      <c r="QV71" s="2"/>
      <c r="QW71" s="2"/>
      <c r="QX71" s="2"/>
      <c r="QY71" s="2"/>
      <c r="QZ71" s="2"/>
      <c r="RA71" s="2"/>
      <c r="RB71" s="2"/>
      <c r="RC71" s="2"/>
      <c r="RD71" s="2"/>
      <c r="RE71" s="2"/>
      <c r="RF71" s="2"/>
      <c r="RG71" s="2"/>
      <c r="RH71" s="2"/>
      <c r="RI71" s="2"/>
      <c r="RJ71" s="2"/>
      <c r="RK71" s="2"/>
      <c r="RL71" s="2"/>
      <c r="RM71" s="2"/>
      <c r="RN71" s="2"/>
      <c r="RO71" s="2"/>
      <c r="RP71" s="2"/>
      <c r="RQ71" s="2"/>
      <c r="RR71" s="2"/>
      <c r="RS71" s="2"/>
      <c r="RT71" s="2"/>
      <c r="RU71" s="2"/>
      <c r="RV71" s="2"/>
      <c r="RW71" s="2"/>
      <c r="RX71" s="2"/>
      <c r="RY71" s="2"/>
      <c r="RZ71" s="2"/>
      <c r="SA71" s="2"/>
      <c r="SB71" s="2"/>
      <c r="SC71" s="2"/>
      <c r="SD71" s="2"/>
      <c r="SE71" s="2"/>
      <c r="SF71" s="2"/>
      <c r="SG71" s="2"/>
      <c r="SH71" s="2"/>
      <c r="SI71" s="2"/>
      <c r="SJ71" s="2"/>
      <c r="SK71" s="2"/>
      <c r="SL71" s="2"/>
      <c r="SM71" s="2"/>
      <c r="SN71" s="2"/>
      <c r="SO71" s="2"/>
      <c r="SP71" s="2"/>
      <c r="SQ71" s="2"/>
      <c r="SR71" s="2"/>
      <c r="SS71" s="2"/>
      <c r="ST71" s="2"/>
      <c r="SU71" s="2"/>
      <c r="SV71" s="2"/>
      <c r="SW71" s="2"/>
      <c r="SX71" s="2"/>
      <c r="SY71" s="2"/>
      <c r="SZ71" s="2"/>
      <c r="TA71" s="2"/>
      <c r="TB71" s="2"/>
      <c r="TC71" s="2"/>
      <c r="TD71" s="2"/>
      <c r="TE71" s="2"/>
      <c r="TF71" s="2"/>
      <c r="TG71" s="2"/>
      <c r="TH71" s="2"/>
      <c r="TI71" s="2"/>
      <c r="TJ71" s="2"/>
      <c r="TK71" s="2"/>
      <c r="TL71" s="2"/>
      <c r="TM71" s="2"/>
      <c r="TN71" s="2"/>
      <c r="TO71" s="2"/>
      <c r="TP71" s="2"/>
      <c r="TQ71" s="2"/>
      <c r="TR71" s="2"/>
      <c r="TS71" s="2"/>
      <c r="TT71" s="2"/>
      <c r="TU71" s="2"/>
      <c r="TV71" s="2"/>
      <c r="TW71" s="2"/>
      <c r="TX71" s="2"/>
      <c r="TY71" s="2"/>
      <c r="TZ71" s="2"/>
      <c r="UA71" s="2"/>
      <c r="UB71" s="2"/>
      <c r="UC71" s="2"/>
      <c r="UD71" s="2"/>
      <c r="UE71" s="2"/>
      <c r="UF71" s="2"/>
      <c r="UG71" s="2"/>
      <c r="UH71" s="2"/>
      <c r="UI71" s="2"/>
      <c r="UJ71" s="2"/>
      <c r="UK71" s="2"/>
      <c r="UL71" s="2"/>
      <c r="UM71" s="2"/>
      <c r="UN71" s="2"/>
      <c r="UO71" s="2"/>
      <c r="UP71" s="2"/>
      <c r="UQ71" s="2"/>
      <c r="UR71" s="2"/>
      <c r="US71" s="2"/>
      <c r="UT71" s="2"/>
      <c r="UU71" s="2"/>
      <c r="UV71" s="2"/>
      <c r="UW71" s="2"/>
      <c r="UX71" s="2"/>
      <c r="UY71" s="2"/>
      <c r="UZ71" s="2"/>
      <c r="VA71" s="2"/>
      <c r="VB71" s="2"/>
      <c r="VC71" s="2"/>
      <c r="VD71" s="2"/>
      <c r="VE71" s="2"/>
      <c r="VF71" s="2"/>
      <c r="VG71" s="2"/>
      <c r="VH71" s="2"/>
      <c r="VI71" s="2"/>
      <c r="VJ71" s="2"/>
      <c r="VK71" s="2"/>
      <c r="VL71" s="2"/>
      <c r="VM71" s="2"/>
      <c r="VN71" s="2"/>
      <c r="VO71" s="2"/>
      <c r="VP71" s="2"/>
      <c r="VQ71" s="2"/>
      <c r="VR71" s="2"/>
      <c r="VS71" s="2"/>
      <c r="VT71" s="2"/>
      <c r="VU71" s="2"/>
      <c r="VV71" s="2"/>
      <c r="VW71" s="2"/>
      <c r="VX71" s="2"/>
      <c r="VY71" s="2"/>
      <c r="VZ71" s="2"/>
      <c r="WA71" s="2"/>
      <c r="WB71" s="2"/>
      <c r="WC71" s="2"/>
      <c r="WD71" s="2"/>
      <c r="WE71" s="2"/>
      <c r="WF71" s="2"/>
      <c r="WG71" s="2"/>
      <c r="WH71" s="2"/>
      <c r="WI71" s="2"/>
      <c r="WJ71" s="2"/>
      <c r="WK71" s="2"/>
      <c r="WL71" s="2"/>
      <c r="WM71" s="2"/>
      <c r="WN71" s="2"/>
      <c r="WO71" s="2"/>
      <c r="WP71" s="2"/>
      <c r="WQ71" s="2"/>
      <c r="WR71" s="2"/>
      <c r="WS71" s="2"/>
      <c r="WT71" s="2"/>
      <c r="WU71" s="2"/>
      <c r="WV71" s="2"/>
      <c r="WW71" s="2"/>
      <c r="WX71" s="2"/>
      <c r="WY71" s="2"/>
      <c r="WZ71" s="2"/>
      <c r="XA71" s="2"/>
      <c r="XB71" s="2"/>
      <c r="XC71" s="2"/>
      <c r="XD71" s="2"/>
      <c r="XE71" s="2"/>
      <c r="XF71" s="2"/>
      <c r="XG71" s="2"/>
      <c r="XH71" s="2"/>
      <c r="XI71" s="2"/>
      <c r="XJ71" s="2"/>
      <c r="XK71" s="2"/>
      <c r="XL71" s="2"/>
      <c r="XM71" s="2"/>
      <c r="XN71" s="2"/>
      <c r="XO71" s="2"/>
      <c r="XP71" s="2"/>
      <c r="XQ71" s="2"/>
      <c r="XR71" s="2"/>
      <c r="XS71" s="2"/>
      <c r="XT71" s="2"/>
      <c r="XU71" s="2"/>
      <c r="XV71" s="2"/>
      <c r="XW71" s="2"/>
      <c r="XX71" s="2"/>
      <c r="XY71" s="2"/>
      <c r="XZ71" s="2"/>
      <c r="YA71" s="2"/>
      <c r="YB71" s="2"/>
      <c r="YC71" s="2"/>
      <c r="YD71" s="2"/>
      <c r="YE71" s="2"/>
      <c r="YF71" s="2"/>
      <c r="YG71" s="2"/>
      <c r="YH71" s="2"/>
      <c r="YI71" s="2"/>
      <c r="YJ71" s="2"/>
      <c r="YK71" s="2"/>
      <c r="YL71" s="2"/>
      <c r="YM71" s="2"/>
      <c r="YN71" s="2"/>
      <c r="YO71" s="2"/>
      <c r="YP71" s="2"/>
      <c r="YQ71" s="2"/>
      <c r="YR71" s="2"/>
      <c r="YS71" s="2"/>
      <c r="YT71" s="2"/>
      <c r="YU71" s="2"/>
      <c r="YV71" s="2"/>
      <c r="YW71" s="2"/>
      <c r="YX71" s="2"/>
      <c r="YY71" s="2"/>
      <c r="YZ71" s="2"/>
      <c r="ZA71" s="2"/>
      <c r="ZB71" s="2"/>
      <c r="ZC71" s="2"/>
      <c r="ZD71" s="2"/>
      <c r="ZE71" s="2"/>
      <c r="ZF71" s="2"/>
      <c r="ZG71" s="2"/>
      <c r="ZH71" s="2"/>
      <c r="ZI71" s="2"/>
      <c r="ZJ71" s="2"/>
      <c r="ZK71" s="2"/>
      <c r="ZL71" s="2"/>
      <c r="ZM71" s="2"/>
      <c r="ZN71" s="2"/>
      <c r="ZO71" s="2"/>
      <c r="ZP71" s="2"/>
      <c r="ZQ71" s="2"/>
      <c r="ZR71" s="2"/>
      <c r="ZS71" s="2"/>
      <c r="ZT71" s="2"/>
      <c r="ZU71" s="2"/>
      <c r="ZV71" s="2"/>
      <c r="ZW71" s="2"/>
      <c r="ZX71" s="2"/>
      <c r="ZY71" s="2"/>
      <c r="ZZ71" s="2"/>
      <c r="AAA71" s="2"/>
      <c r="AAB71" s="2"/>
      <c r="AAC71" s="2"/>
      <c r="AAD71" s="2"/>
      <c r="AAE71" s="2"/>
      <c r="AAF71" s="2"/>
      <c r="AAG71" s="2"/>
      <c r="AAH71" s="2"/>
      <c r="AAI71" s="2"/>
      <c r="AAJ71" s="2"/>
      <c r="AAK71" s="2"/>
      <c r="AAL71" s="2"/>
      <c r="AAM71" s="2"/>
      <c r="AAN71" s="2"/>
      <c r="AAO71" s="2"/>
      <c r="AAP71" s="2"/>
      <c r="AAQ71" s="2"/>
      <c r="AAR71" s="2"/>
      <c r="AAS71" s="2"/>
      <c r="AAT71" s="2"/>
      <c r="AAU71" s="2"/>
      <c r="AAV71" s="2"/>
      <c r="AAW71" s="2"/>
      <c r="AAX71" s="2"/>
      <c r="AAY71" s="2"/>
      <c r="AAZ71" s="2"/>
      <c r="ABA71" s="2"/>
      <c r="ABB71" s="2"/>
      <c r="ABC71" s="2"/>
      <c r="ABD71" s="2"/>
      <c r="ABE71" s="2"/>
      <c r="ABF71" s="2"/>
      <c r="ABG71" s="2"/>
      <c r="ABH71" s="2"/>
      <c r="ABI71" s="2"/>
      <c r="ABJ71" s="2"/>
      <c r="ABK71" s="2"/>
      <c r="ABL71" s="2"/>
      <c r="ABM71" s="2"/>
      <c r="ABN71" s="2"/>
      <c r="ABO71" s="2"/>
      <c r="ABP71" s="2"/>
      <c r="ABQ71" s="2"/>
      <c r="ABR71" s="2"/>
      <c r="ABS71" s="2"/>
      <c r="ABT71" s="2"/>
      <c r="ABU71" s="2"/>
      <c r="ABV71" s="2"/>
      <c r="ABW71" s="2"/>
      <c r="ABX71" s="2"/>
      <c r="ABY71" s="2"/>
      <c r="ABZ71" s="2"/>
      <c r="ACA71" s="2"/>
      <c r="ACB71" s="2"/>
      <c r="ACC71" s="2"/>
      <c r="ACD71" s="2"/>
      <c r="ACE71" s="2"/>
      <c r="ACF71" s="2"/>
      <c r="ACG71" s="2"/>
      <c r="ACH71" s="2"/>
      <c r="ACI71" s="2"/>
      <c r="ACJ71" s="2"/>
      <c r="ACK71" s="2"/>
      <c r="ACL71" s="2"/>
      <c r="ACM71" s="2"/>
      <c r="ACN71" s="2"/>
      <c r="ACO71" s="2"/>
      <c r="ACP71" s="2"/>
      <c r="ACQ71" s="2"/>
      <c r="ACR71" s="2"/>
      <c r="ACS71" s="2"/>
      <c r="ACT71" s="2"/>
      <c r="ACU71" s="2"/>
      <c r="ACV71" s="2"/>
      <c r="ACW71" s="2"/>
      <c r="ACX71" s="2"/>
      <c r="ACY71" s="2"/>
      <c r="ACZ71" s="2"/>
      <c r="ADA71" s="2"/>
      <c r="ADB71" s="2"/>
      <c r="ADC71" s="2"/>
      <c r="ADD71" s="2"/>
      <c r="ADE71" s="2"/>
      <c r="ADF71" s="2"/>
      <c r="ADG71" s="2"/>
      <c r="ADH71" s="2"/>
      <c r="ADI71" s="2"/>
      <c r="ADJ71" s="2"/>
      <c r="ADK71" s="2"/>
      <c r="ADL71" s="2"/>
      <c r="ADM71" s="2"/>
      <c r="ADN71" s="2"/>
      <c r="ADO71" s="2"/>
      <c r="ADP71" s="2"/>
      <c r="ADQ71" s="2"/>
      <c r="ADR71" s="2"/>
      <c r="ADS71" s="2"/>
      <c r="ADT71" s="2"/>
      <c r="ADU71" s="2"/>
      <c r="ADV71" s="2"/>
      <c r="ADW71" s="2"/>
      <c r="ADX71" s="2"/>
      <c r="ADY71" s="2"/>
      <c r="ADZ71" s="2"/>
      <c r="AEA71" s="2"/>
      <c r="AEB71" s="2"/>
      <c r="AEC71" s="2"/>
      <c r="AED71" s="2"/>
      <c r="AEE71" s="2"/>
      <c r="AEF71" s="2"/>
      <c r="AEG71" s="2"/>
      <c r="AEH71" s="2"/>
      <c r="AEI71" s="2"/>
      <c r="AEJ71" s="2"/>
      <c r="AEK71" s="2"/>
      <c r="AEL71" s="2"/>
      <c r="AEM71" s="2"/>
      <c r="AEN71" s="2"/>
      <c r="AEO71" s="2"/>
      <c r="AEP71" s="2"/>
      <c r="AEQ71" s="2"/>
      <c r="AER71" s="2"/>
      <c r="AES71" s="2"/>
      <c r="AET71" s="2"/>
      <c r="AEU71" s="2"/>
      <c r="AEV71" s="2"/>
      <c r="AEW71" s="2"/>
      <c r="AEX71" s="2"/>
      <c r="AEY71" s="2"/>
      <c r="AEZ71" s="2"/>
      <c r="AFA71" s="2"/>
      <c r="AFB71" s="2"/>
      <c r="AFC71" s="2"/>
      <c r="AFD71" s="2"/>
      <c r="AFE71" s="2"/>
      <c r="AFF71" s="2"/>
      <c r="AFG71" s="2"/>
      <c r="AFH71" s="2"/>
      <c r="AFI71" s="2"/>
      <c r="AFJ71" s="2"/>
      <c r="AFK71" s="2"/>
      <c r="AFL71" s="2"/>
      <c r="AFM71" s="2"/>
      <c r="AFN71" s="2"/>
      <c r="AFO71" s="2"/>
      <c r="AFP71" s="2"/>
      <c r="AFQ71" s="2"/>
      <c r="AFR71" s="2"/>
      <c r="AFS71" s="2"/>
      <c r="AFT71" s="2"/>
      <c r="AFU71" s="2"/>
      <c r="AFV71" s="2"/>
      <c r="AFW71" s="2"/>
      <c r="AFX71" s="2"/>
      <c r="AFY71" s="2"/>
      <c r="AFZ71" s="2"/>
      <c r="AGA71" s="2"/>
      <c r="AGB71" s="2"/>
      <c r="AGC71" s="2"/>
      <c r="AGD71" s="2"/>
      <c r="AGE71" s="2"/>
      <c r="AGF71" s="2"/>
      <c r="AGG71" s="2"/>
      <c r="AGH71" s="2"/>
      <c r="AGI71" s="2"/>
      <c r="AGJ71" s="2"/>
      <c r="AGK71" s="2"/>
      <c r="AGL71" s="2"/>
      <c r="AGM71" s="2"/>
      <c r="AGN71" s="2"/>
      <c r="AGO71" s="2"/>
      <c r="AGP71" s="2"/>
      <c r="AGQ71" s="2"/>
      <c r="AGR71" s="2"/>
      <c r="AGS71" s="2"/>
      <c r="AGT71" s="2"/>
      <c r="AGU71" s="2"/>
      <c r="AGV71" s="2"/>
      <c r="AGW71" s="2"/>
      <c r="AGX71" s="2"/>
      <c r="AGY71" s="2"/>
      <c r="AGZ71" s="2"/>
      <c r="AHA71" s="2"/>
      <c r="AHB71" s="2"/>
      <c r="AHC71" s="2"/>
      <c r="AHD71" s="2"/>
      <c r="AHE71" s="2"/>
      <c r="AHF71" s="2"/>
      <c r="AHG71" s="2"/>
      <c r="AHH71" s="2"/>
      <c r="AHI71" s="2"/>
      <c r="AHJ71" s="2"/>
      <c r="AHK71" s="2"/>
      <c r="AHL71" s="2"/>
      <c r="AHM71" s="2"/>
      <c r="AHN71" s="2"/>
      <c r="AHO71" s="2"/>
      <c r="AHP71" s="2"/>
      <c r="AHQ71" s="2"/>
      <c r="AHR71" s="2"/>
      <c r="AHS71" s="2"/>
      <c r="AHT71" s="2"/>
      <c r="AHU71" s="2"/>
      <c r="AHV71" s="2"/>
      <c r="AHW71" s="2"/>
      <c r="AHX71" s="2"/>
      <c r="AHY71" s="2"/>
      <c r="AHZ71" s="2"/>
      <c r="AIA71" s="2"/>
      <c r="AIB71" s="2"/>
      <c r="AIC71" s="2"/>
      <c r="AID71" s="2"/>
      <c r="AIE71" s="2"/>
      <c r="AIF71" s="2"/>
      <c r="AIG71" s="2"/>
      <c r="AIH71" s="2"/>
      <c r="AII71" s="2"/>
      <c r="AIJ71" s="2"/>
      <c r="AIK71" s="2"/>
      <c r="AIL71" s="2"/>
      <c r="AIM71" s="2"/>
      <c r="AIN71" s="2"/>
      <c r="AIO71" s="2"/>
      <c r="AIP71" s="2"/>
      <c r="AIQ71" s="2"/>
      <c r="AIR71" s="2"/>
      <c r="AIS71" s="2"/>
      <c r="AIT71" s="2"/>
      <c r="AIU71" s="2"/>
      <c r="AIV71" s="2"/>
      <c r="AIW71" s="2"/>
      <c r="AIX71" s="2"/>
      <c r="AIY71" s="2"/>
      <c r="AIZ71" s="2"/>
      <c r="AJA71" s="2"/>
      <c r="AJB71" s="2"/>
      <c r="AJC71" s="2"/>
      <c r="AJD71" s="2"/>
      <c r="AJE71" s="2"/>
      <c r="AJF71" s="2"/>
      <c r="AJG71" s="2"/>
      <c r="AJH71" s="2"/>
      <c r="AJI71" s="2"/>
      <c r="AJJ71" s="2"/>
      <c r="AJK71" s="2"/>
      <c r="AJL71" s="2"/>
      <c r="AJM71" s="2"/>
      <c r="AJN71" s="2"/>
      <c r="AJO71" s="2"/>
      <c r="AJP71" s="2"/>
      <c r="AJQ71" s="2"/>
      <c r="AJR71" s="2"/>
      <c r="AJS71" s="2"/>
      <c r="AJT71" s="2"/>
      <c r="AJU71" s="2"/>
      <c r="AJV71" s="2"/>
      <c r="AJW71" s="2"/>
      <c r="AJX71" s="2"/>
      <c r="AJY71" s="2"/>
      <c r="AJZ71" s="2"/>
      <c r="AKA71" s="2"/>
      <c r="AKB71" s="2"/>
      <c r="AKC71" s="2"/>
      <c r="AKD71" s="2"/>
      <c r="AKE71" s="2"/>
      <c r="AKF71" s="2"/>
      <c r="AKG71" s="2"/>
      <c r="AKH71" s="2"/>
      <c r="AKI71" s="2"/>
      <c r="AKJ71" s="2"/>
      <c r="AKK71" s="2"/>
      <c r="AKL71" s="2"/>
      <c r="AKM71" s="2"/>
      <c r="AKN71" s="2"/>
      <c r="AKO71" s="2"/>
      <c r="AKP71" s="2"/>
      <c r="AKQ71" s="2"/>
      <c r="AKR71" s="2"/>
      <c r="AKS71" s="2"/>
      <c r="AKT71" s="2"/>
      <c r="AKU71" s="2"/>
      <c r="AKV71" s="2"/>
      <c r="AKW71" s="2"/>
      <c r="AKX71" s="2"/>
      <c r="AKY71" s="2"/>
      <c r="AKZ71" s="2"/>
      <c r="ALA71" s="2"/>
      <c r="ALB71" s="2"/>
      <c r="ALC71" s="2"/>
      <c r="ALD71" s="2"/>
      <c r="ALE71" s="2"/>
      <c r="ALF71" s="2"/>
      <c r="ALG71" s="2"/>
      <c r="ALH71" s="2"/>
      <c r="ALI71" s="2"/>
      <c r="ALJ71" s="2"/>
      <c r="ALK71" s="2"/>
      <c r="ALL71" s="2"/>
      <c r="ALM71" s="2"/>
      <c r="ALN71" s="2"/>
      <c r="ALO71" s="2"/>
      <c r="ALP71" s="2"/>
      <c r="ALQ71" s="2"/>
      <c r="ALR71" s="2"/>
      <c r="ALS71" s="2"/>
      <c r="ALT71" s="2"/>
      <c r="ALU71" s="2"/>
      <c r="ALV71" s="2"/>
      <c r="ALW71" s="2"/>
      <c r="ALX71" s="2"/>
      <c r="ALY71" s="2"/>
      <c r="ALZ71" s="2"/>
      <c r="AMA71" s="2"/>
      <c r="AMB71" s="2"/>
      <c r="AMC71" s="2"/>
      <c r="AMD71" s="2"/>
      <c r="AME71" s="2"/>
      <c r="AMF71" s="2"/>
      <c r="AMG71" s="2"/>
      <c r="AMH71" s="2"/>
      <c r="AMI71" s="2"/>
      <c r="AMJ71" s="2"/>
      <c r="AMK71" s="2"/>
    </row>
    <row r="72" spans="1:1025" ht="39" customHeight="1" x14ac:dyDescent="0.25">
      <c r="A72" s="16" t="s">
        <v>65</v>
      </c>
      <c r="B72" s="16" t="s">
        <v>66</v>
      </c>
      <c r="C72" s="16" t="s">
        <v>67</v>
      </c>
      <c r="D72" s="24" t="s">
        <v>68</v>
      </c>
      <c r="E72" s="24" t="s">
        <v>111</v>
      </c>
      <c r="F72" s="94" t="s">
        <v>112</v>
      </c>
      <c r="G72" s="21">
        <f t="shared" si="10"/>
        <v>15000</v>
      </c>
      <c r="H72" s="26">
        <v>0</v>
      </c>
      <c r="I72" s="25">
        <v>15000</v>
      </c>
      <c r="J72" s="26">
        <v>0</v>
      </c>
      <c r="K72" s="17"/>
    </row>
    <row r="73" spans="1:1025" ht="30.75" customHeight="1" x14ac:dyDescent="0.25">
      <c r="A73" s="3" t="s">
        <v>70</v>
      </c>
      <c r="B73" s="3"/>
      <c r="C73" s="3"/>
      <c r="D73" s="20" t="s">
        <v>113</v>
      </c>
      <c r="E73" s="3"/>
      <c r="F73" s="80"/>
      <c r="G73" s="21">
        <f t="shared" ref="G73:J74" si="15">G74</f>
        <v>6322760</v>
      </c>
      <c r="H73" s="21">
        <f>H74</f>
        <v>4941760</v>
      </c>
      <c r="I73" s="21">
        <f t="shared" si="15"/>
        <v>1381000</v>
      </c>
      <c r="J73" s="21">
        <f t="shared" si="15"/>
        <v>1381000</v>
      </c>
      <c r="K73" s="17"/>
    </row>
    <row r="74" spans="1:1025" ht="25.5" customHeight="1" x14ac:dyDescent="0.25">
      <c r="A74" s="3" t="s">
        <v>71</v>
      </c>
      <c r="B74" s="3"/>
      <c r="C74" s="3"/>
      <c r="D74" s="20" t="s">
        <v>113</v>
      </c>
      <c r="E74" s="3"/>
      <c r="F74" s="80"/>
      <c r="G74" s="21">
        <f t="shared" si="15"/>
        <v>6322760</v>
      </c>
      <c r="H74" s="21">
        <f t="shared" si="15"/>
        <v>4941760</v>
      </c>
      <c r="I74" s="21">
        <f t="shared" si="15"/>
        <v>1381000</v>
      </c>
      <c r="J74" s="21">
        <f t="shared" si="15"/>
        <v>1381000</v>
      </c>
      <c r="K74" s="17"/>
    </row>
    <row r="75" spans="1:1025" ht="22.5" customHeight="1" x14ac:dyDescent="0.25">
      <c r="A75" s="3"/>
      <c r="B75" s="3">
        <v>9000</v>
      </c>
      <c r="C75" s="3"/>
      <c r="D75" s="20" t="s">
        <v>114</v>
      </c>
      <c r="E75" s="3"/>
      <c r="F75" s="80"/>
      <c r="G75" s="21">
        <f>G76+G95</f>
        <v>6322760</v>
      </c>
      <c r="H75" s="21">
        <f>H76+H95</f>
        <v>4941760</v>
      </c>
      <c r="I75" s="21">
        <f>I76+I95</f>
        <v>1381000</v>
      </c>
      <c r="J75" s="21">
        <f>J76+J95</f>
        <v>1381000</v>
      </c>
      <c r="K75" s="17"/>
    </row>
    <row r="76" spans="1:1025" ht="30" customHeight="1" x14ac:dyDescent="0.25">
      <c r="A76" s="32">
        <v>3719770</v>
      </c>
      <c r="B76" s="32" t="s">
        <v>72</v>
      </c>
      <c r="C76" s="32" t="s">
        <v>73</v>
      </c>
      <c r="D76" s="33" t="s">
        <v>74</v>
      </c>
      <c r="E76" s="3"/>
      <c r="F76" s="80"/>
      <c r="G76" s="21">
        <f>H76+I76</f>
        <v>4785860</v>
      </c>
      <c r="H76" s="21">
        <f>SUM(H77:H86)</f>
        <v>3704860</v>
      </c>
      <c r="I76" s="21">
        <f>SUM(I77:I86)</f>
        <v>1081000</v>
      </c>
      <c r="J76" s="21">
        <f>SUM(J77:J86)</f>
        <v>1081000</v>
      </c>
      <c r="K76" s="34"/>
    </row>
    <row r="77" spans="1:1025" ht="69" customHeight="1" x14ac:dyDescent="0.25">
      <c r="A77" s="3"/>
      <c r="B77" s="3"/>
      <c r="C77" s="3"/>
      <c r="D77" s="3"/>
      <c r="E77" s="24" t="str">
        <f>E18</f>
        <v>Програма розвитку охорони здоров’я   Білозірської сільської територіальної громади на 2021-2025 роки (зі змінами)</v>
      </c>
      <c r="F77" s="94" t="str">
        <f>F18</f>
        <v>рішення сільської ради від 22.12.2020 року № 4-23/VIII, зміни від 22.12.2021 № 25-18/VIII, 30.01.2023 №46-4/VIII, 28.02.2023 № 47-3/VIII</v>
      </c>
      <c r="G77" s="21">
        <f>H77+I77</f>
        <v>2087900</v>
      </c>
      <c r="H77" s="26">
        <f>106000+800000+100900</f>
        <v>1006900</v>
      </c>
      <c r="I77" s="25">
        <f>700000+300000+31000+50000</f>
        <v>1081000</v>
      </c>
      <c r="J77" s="26">
        <f>700000+300000+31000+50000</f>
        <v>1081000</v>
      </c>
      <c r="K77" s="17" t="s">
        <v>155</v>
      </c>
      <c r="M77" s="2" t="s">
        <v>208</v>
      </c>
      <c r="O77" s="2" t="s">
        <v>209</v>
      </c>
    </row>
    <row r="78" spans="1:1025" ht="45.75" customHeight="1" x14ac:dyDescent="0.25">
      <c r="A78" s="3"/>
      <c r="B78" s="3"/>
      <c r="C78" s="3"/>
      <c r="D78" s="3"/>
      <c r="E78" s="24" t="str">
        <f>E63</f>
        <v>Програма  «Забезпечення пожежної безпеки у Білозірській ТГ на 2021-2025 роки» (зі змінами)</v>
      </c>
      <c r="F78" s="24" t="str">
        <f>F63</f>
        <v xml:space="preserve">рішення сільської ради від 22.12.2020 № 4-18/VIII,  зміни  від   22.12.2022 року № 45-21/VIII </v>
      </c>
      <c r="G78" s="21">
        <f t="shared" ref="G78:G80" si="16">H78+I78</f>
        <v>1113470</v>
      </c>
      <c r="H78" s="26">
        <v>1113470</v>
      </c>
      <c r="I78" s="25">
        <v>0</v>
      </c>
      <c r="J78" s="26">
        <v>0</v>
      </c>
      <c r="K78" s="17"/>
    </row>
    <row r="79" spans="1:1025" ht="36" customHeight="1" x14ac:dyDescent="0.25">
      <c r="A79" s="3"/>
      <c r="B79" s="3"/>
      <c r="C79" s="3"/>
      <c r="D79" s="3"/>
      <c r="E79" s="24" t="s">
        <v>115</v>
      </c>
      <c r="F79" s="94" t="s">
        <v>116</v>
      </c>
      <c r="G79" s="21">
        <f>H79+I79</f>
        <v>105520</v>
      </c>
      <c r="H79" s="26">
        <v>105520</v>
      </c>
      <c r="I79" s="25">
        <v>0</v>
      </c>
      <c r="J79" s="26">
        <v>0</v>
      </c>
      <c r="K79" s="17" t="s">
        <v>138</v>
      </c>
    </row>
    <row r="80" spans="1:1025" s="44" customFormat="1" ht="39.75" customHeight="1" x14ac:dyDescent="0.25">
      <c r="A80" s="3"/>
      <c r="B80" s="3"/>
      <c r="C80" s="3"/>
      <c r="D80" s="3"/>
      <c r="E80" s="24" t="s">
        <v>199</v>
      </c>
      <c r="F80" s="94" t="s">
        <v>200</v>
      </c>
      <c r="G80" s="21">
        <f t="shared" si="16"/>
        <v>700000</v>
      </c>
      <c r="H80" s="26">
        <v>700000</v>
      </c>
      <c r="I80" s="25">
        <v>0</v>
      </c>
      <c r="J80" s="26">
        <v>0</v>
      </c>
      <c r="K80" s="17" t="s">
        <v>144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  <c r="LI80" s="2"/>
      <c r="LJ80" s="2"/>
      <c r="LK80" s="2"/>
      <c r="LL80" s="2"/>
      <c r="LM80" s="2"/>
      <c r="LN80" s="2"/>
      <c r="LO80" s="2"/>
      <c r="LP80" s="2"/>
      <c r="LQ80" s="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"/>
      <c r="MI80" s="2"/>
      <c r="MJ80" s="2"/>
      <c r="MK80" s="2"/>
      <c r="ML80" s="2"/>
      <c r="MM80" s="2"/>
      <c r="MN80" s="2"/>
      <c r="MO80" s="2"/>
      <c r="MP80" s="2"/>
      <c r="MQ80" s="2"/>
      <c r="MR80" s="2"/>
      <c r="MS80" s="2"/>
      <c r="MT80" s="2"/>
      <c r="MU80" s="2"/>
      <c r="MV80" s="2"/>
      <c r="MW80" s="2"/>
      <c r="MX80" s="2"/>
      <c r="MY80" s="2"/>
      <c r="MZ80" s="2"/>
      <c r="NA80" s="2"/>
      <c r="NB80" s="2"/>
      <c r="NC80" s="2"/>
      <c r="ND80" s="2"/>
      <c r="NE80" s="2"/>
      <c r="NF80" s="2"/>
      <c r="NG80" s="2"/>
      <c r="NH80" s="2"/>
      <c r="NI80" s="2"/>
      <c r="NJ80" s="2"/>
      <c r="NK80" s="2"/>
      <c r="NL80" s="2"/>
      <c r="NM80" s="2"/>
      <c r="NN80" s="2"/>
      <c r="NO80" s="2"/>
      <c r="NP80" s="2"/>
      <c r="NQ80" s="2"/>
      <c r="NR80" s="2"/>
      <c r="NS80" s="2"/>
      <c r="NT80" s="2"/>
      <c r="NU80" s="2"/>
      <c r="NV80" s="2"/>
      <c r="NW80" s="2"/>
      <c r="NX80" s="2"/>
      <c r="NY80" s="2"/>
      <c r="NZ80" s="2"/>
      <c r="OA80" s="2"/>
      <c r="OB80" s="2"/>
      <c r="OC80" s="2"/>
      <c r="OD80" s="2"/>
      <c r="OE80" s="2"/>
      <c r="OF80" s="2"/>
      <c r="OG80" s="2"/>
      <c r="OH80" s="2"/>
      <c r="OI80" s="2"/>
      <c r="OJ80" s="2"/>
      <c r="OK80" s="2"/>
      <c r="OL80" s="2"/>
      <c r="OM80" s="2"/>
      <c r="ON80" s="2"/>
      <c r="OO80" s="2"/>
      <c r="OP80" s="2"/>
      <c r="OQ80" s="2"/>
      <c r="OR80" s="2"/>
      <c r="OS80" s="2"/>
      <c r="OT80" s="2"/>
      <c r="OU80" s="2"/>
      <c r="OV80" s="2"/>
      <c r="OW80" s="2"/>
      <c r="OX80" s="2"/>
      <c r="OY80" s="2"/>
      <c r="OZ80" s="2"/>
      <c r="PA80" s="2"/>
      <c r="PB80" s="2"/>
      <c r="PC80" s="2"/>
      <c r="PD80" s="2"/>
      <c r="PE80" s="2"/>
      <c r="PF80" s="2"/>
      <c r="PG80" s="2"/>
      <c r="PH80" s="2"/>
      <c r="PI80" s="2"/>
      <c r="PJ80" s="2"/>
      <c r="PK80" s="2"/>
      <c r="PL80" s="2"/>
      <c r="PM80" s="2"/>
      <c r="PN80" s="2"/>
      <c r="PO80" s="2"/>
      <c r="PP80" s="2"/>
      <c r="PQ80" s="2"/>
      <c r="PR80" s="2"/>
      <c r="PS80" s="2"/>
      <c r="PT80" s="2"/>
      <c r="PU80" s="2"/>
      <c r="PV80" s="2"/>
      <c r="PW80" s="2"/>
      <c r="PX80" s="2"/>
      <c r="PY80" s="2"/>
      <c r="PZ80" s="2"/>
      <c r="QA80" s="2"/>
      <c r="QB80" s="2"/>
      <c r="QC80" s="2"/>
      <c r="QD80" s="2"/>
      <c r="QE80" s="2"/>
      <c r="QF80" s="2"/>
      <c r="QG80" s="2"/>
      <c r="QH80" s="2"/>
      <c r="QI80" s="2"/>
      <c r="QJ80" s="2"/>
      <c r="QK80" s="2"/>
      <c r="QL80" s="2"/>
      <c r="QM80" s="2"/>
      <c r="QN80" s="2"/>
      <c r="QO80" s="2"/>
      <c r="QP80" s="2"/>
      <c r="QQ80" s="2"/>
      <c r="QR80" s="2"/>
      <c r="QS80" s="2"/>
      <c r="QT80" s="2"/>
      <c r="QU80" s="2"/>
      <c r="QV80" s="2"/>
      <c r="QW80" s="2"/>
      <c r="QX80" s="2"/>
      <c r="QY80" s="2"/>
      <c r="QZ80" s="2"/>
      <c r="RA80" s="2"/>
      <c r="RB80" s="2"/>
      <c r="RC80" s="2"/>
      <c r="RD80" s="2"/>
      <c r="RE80" s="2"/>
      <c r="RF80" s="2"/>
      <c r="RG80" s="2"/>
      <c r="RH80" s="2"/>
      <c r="RI80" s="2"/>
      <c r="RJ80" s="2"/>
      <c r="RK80" s="2"/>
      <c r="RL80" s="2"/>
      <c r="RM80" s="2"/>
      <c r="RN80" s="2"/>
      <c r="RO80" s="2"/>
      <c r="RP80" s="2"/>
      <c r="RQ80" s="2"/>
      <c r="RR80" s="2"/>
      <c r="RS80" s="2"/>
      <c r="RT80" s="2"/>
      <c r="RU80" s="2"/>
      <c r="RV80" s="2"/>
      <c r="RW80" s="2"/>
      <c r="RX80" s="2"/>
      <c r="RY80" s="2"/>
      <c r="RZ80" s="2"/>
      <c r="SA80" s="2"/>
      <c r="SB80" s="2"/>
      <c r="SC80" s="2"/>
      <c r="SD80" s="2"/>
      <c r="SE80" s="2"/>
      <c r="SF80" s="2"/>
      <c r="SG80" s="2"/>
      <c r="SH80" s="2"/>
      <c r="SI80" s="2"/>
      <c r="SJ80" s="2"/>
      <c r="SK80" s="2"/>
      <c r="SL80" s="2"/>
      <c r="SM80" s="2"/>
      <c r="SN80" s="2"/>
      <c r="SO80" s="2"/>
      <c r="SP80" s="2"/>
      <c r="SQ80" s="2"/>
      <c r="SR80" s="2"/>
      <c r="SS80" s="2"/>
      <c r="ST80" s="2"/>
      <c r="SU80" s="2"/>
      <c r="SV80" s="2"/>
      <c r="SW80" s="2"/>
      <c r="SX80" s="2"/>
      <c r="SY80" s="2"/>
      <c r="SZ80" s="2"/>
      <c r="TA80" s="2"/>
      <c r="TB80" s="2"/>
      <c r="TC80" s="2"/>
      <c r="TD80" s="2"/>
      <c r="TE80" s="2"/>
      <c r="TF80" s="2"/>
      <c r="TG80" s="2"/>
      <c r="TH80" s="2"/>
      <c r="TI80" s="2"/>
      <c r="TJ80" s="2"/>
      <c r="TK80" s="2"/>
      <c r="TL80" s="2"/>
      <c r="TM80" s="2"/>
      <c r="TN80" s="2"/>
      <c r="TO80" s="2"/>
      <c r="TP80" s="2"/>
      <c r="TQ80" s="2"/>
      <c r="TR80" s="2"/>
      <c r="TS80" s="2"/>
      <c r="TT80" s="2"/>
      <c r="TU80" s="2"/>
      <c r="TV80" s="2"/>
      <c r="TW80" s="2"/>
      <c r="TX80" s="2"/>
      <c r="TY80" s="2"/>
      <c r="TZ80" s="2"/>
      <c r="UA80" s="2"/>
      <c r="UB80" s="2"/>
      <c r="UC80" s="2"/>
      <c r="UD80" s="2"/>
      <c r="UE80" s="2"/>
      <c r="UF80" s="2"/>
      <c r="UG80" s="2"/>
      <c r="UH80" s="2"/>
      <c r="UI80" s="2"/>
      <c r="UJ80" s="2"/>
      <c r="UK80" s="2"/>
      <c r="UL80" s="2"/>
      <c r="UM80" s="2"/>
      <c r="UN80" s="2"/>
      <c r="UO80" s="2"/>
      <c r="UP80" s="2"/>
      <c r="UQ80" s="2"/>
      <c r="UR80" s="2"/>
      <c r="US80" s="2"/>
      <c r="UT80" s="2"/>
      <c r="UU80" s="2"/>
      <c r="UV80" s="2"/>
      <c r="UW80" s="2"/>
      <c r="UX80" s="2"/>
      <c r="UY80" s="2"/>
      <c r="UZ80" s="2"/>
      <c r="VA80" s="2"/>
      <c r="VB80" s="2"/>
      <c r="VC80" s="2"/>
      <c r="VD80" s="2"/>
      <c r="VE80" s="2"/>
      <c r="VF80" s="2"/>
      <c r="VG80" s="2"/>
      <c r="VH80" s="2"/>
      <c r="VI80" s="2"/>
      <c r="VJ80" s="2"/>
      <c r="VK80" s="2"/>
      <c r="VL80" s="2"/>
      <c r="VM80" s="2"/>
      <c r="VN80" s="2"/>
      <c r="VO80" s="2"/>
      <c r="VP80" s="2"/>
      <c r="VQ80" s="2"/>
      <c r="VR80" s="2"/>
      <c r="VS80" s="2"/>
      <c r="VT80" s="2"/>
      <c r="VU80" s="2"/>
      <c r="VV80" s="2"/>
      <c r="VW80" s="2"/>
      <c r="VX80" s="2"/>
      <c r="VY80" s="2"/>
      <c r="VZ80" s="2"/>
      <c r="WA80" s="2"/>
      <c r="WB80" s="2"/>
      <c r="WC80" s="2"/>
      <c r="WD80" s="2"/>
      <c r="WE80" s="2"/>
      <c r="WF80" s="2"/>
      <c r="WG80" s="2"/>
      <c r="WH80" s="2"/>
      <c r="WI80" s="2"/>
      <c r="WJ80" s="2"/>
      <c r="WK80" s="2"/>
      <c r="WL80" s="2"/>
      <c r="WM80" s="2"/>
      <c r="WN80" s="2"/>
      <c r="WO80" s="2"/>
      <c r="WP80" s="2"/>
      <c r="WQ80" s="2"/>
      <c r="WR80" s="2"/>
      <c r="WS80" s="2"/>
      <c r="WT80" s="2"/>
      <c r="WU80" s="2"/>
      <c r="WV80" s="2"/>
      <c r="WW80" s="2"/>
      <c r="WX80" s="2"/>
      <c r="WY80" s="2"/>
      <c r="WZ80" s="2"/>
      <c r="XA80" s="2"/>
      <c r="XB80" s="2"/>
      <c r="XC80" s="2"/>
      <c r="XD80" s="2"/>
      <c r="XE80" s="2"/>
      <c r="XF80" s="2"/>
      <c r="XG80" s="2"/>
      <c r="XH80" s="2"/>
      <c r="XI80" s="2"/>
      <c r="XJ80" s="2"/>
      <c r="XK80" s="2"/>
      <c r="XL80" s="2"/>
      <c r="XM80" s="2"/>
      <c r="XN80" s="2"/>
      <c r="XO80" s="2"/>
      <c r="XP80" s="2"/>
      <c r="XQ80" s="2"/>
      <c r="XR80" s="2"/>
      <c r="XS80" s="2"/>
      <c r="XT80" s="2"/>
      <c r="XU80" s="2"/>
      <c r="XV80" s="2"/>
      <c r="XW80" s="2"/>
      <c r="XX80" s="2"/>
      <c r="XY80" s="2"/>
      <c r="XZ80" s="2"/>
      <c r="YA80" s="2"/>
      <c r="YB80" s="2"/>
      <c r="YC80" s="2"/>
      <c r="YD80" s="2"/>
      <c r="YE80" s="2"/>
      <c r="YF80" s="2"/>
      <c r="YG80" s="2"/>
      <c r="YH80" s="2"/>
      <c r="YI80" s="2"/>
      <c r="YJ80" s="2"/>
      <c r="YK80" s="2"/>
      <c r="YL80" s="2"/>
      <c r="YM80" s="2"/>
      <c r="YN80" s="2"/>
      <c r="YO80" s="2"/>
      <c r="YP80" s="2"/>
      <c r="YQ80" s="2"/>
      <c r="YR80" s="2"/>
      <c r="YS80" s="2"/>
      <c r="YT80" s="2"/>
      <c r="YU80" s="2"/>
      <c r="YV80" s="2"/>
      <c r="YW80" s="2"/>
      <c r="YX80" s="2"/>
      <c r="YY80" s="2"/>
      <c r="YZ80" s="2"/>
      <c r="ZA80" s="2"/>
      <c r="ZB80" s="2"/>
      <c r="ZC80" s="2"/>
      <c r="ZD80" s="2"/>
      <c r="ZE80" s="2"/>
      <c r="ZF80" s="2"/>
      <c r="ZG80" s="2"/>
      <c r="ZH80" s="2"/>
      <c r="ZI80" s="2"/>
      <c r="ZJ80" s="2"/>
      <c r="ZK80" s="2"/>
      <c r="ZL80" s="2"/>
      <c r="ZM80" s="2"/>
      <c r="ZN80" s="2"/>
      <c r="ZO80" s="2"/>
      <c r="ZP80" s="2"/>
      <c r="ZQ80" s="2"/>
      <c r="ZR80" s="2"/>
      <c r="ZS80" s="2"/>
      <c r="ZT80" s="2"/>
      <c r="ZU80" s="2"/>
      <c r="ZV80" s="2"/>
      <c r="ZW80" s="2"/>
      <c r="ZX80" s="2"/>
      <c r="ZY80" s="2"/>
      <c r="ZZ80" s="2"/>
      <c r="AAA80" s="2"/>
      <c r="AAB80" s="2"/>
      <c r="AAC80" s="2"/>
      <c r="AAD80" s="2"/>
      <c r="AAE80" s="2"/>
      <c r="AAF80" s="2"/>
      <c r="AAG80" s="2"/>
      <c r="AAH80" s="2"/>
      <c r="AAI80" s="2"/>
      <c r="AAJ80" s="2"/>
      <c r="AAK80" s="2"/>
      <c r="AAL80" s="2"/>
      <c r="AAM80" s="2"/>
      <c r="AAN80" s="2"/>
      <c r="AAO80" s="2"/>
      <c r="AAP80" s="2"/>
      <c r="AAQ80" s="2"/>
      <c r="AAR80" s="2"/>
      <c r="AAS80" s="2"/>
      <c r="AAT80" s="2"/>
      <c r="AAU80" s="2"/>
      <c r="AAV80" s="2"/>
      <c r="AAW80" s="2"/>
      <c r="AAX80" s="2"/>
      <c r="AAY80" s="2"/>
      <c r="AAZ80" s="2"/>
      <c r="ABA80" s="2"/>
      <c r="ABB80" s="2"/>
      <c r="ABC80" s="2"/>
      <c r="ABD80" s="2"/>
      <c r="ABE80" s="2"/>
      <c r="ABF80" s="2"/>
      <c r="ABG80" s="2"/>
      <c r="ABH80" s="2"/>
      <c r="ABI80" s="2"/>
      <c r="ABJ80" s="2"/>
      <c r="ABK80" s="2"/>
      <c r="ABL80" s="2"/>
      <c r="ABM80" s="2"/>
      <c r="ABN80" s="2"/>
      <c r="ABO80" s="2"/>
      <c r="ABP80" s="2"/>
      <c r="ABQ80" s="2"/>
      <c r="ABR80" s="2"/>
      <c r="ABS80" s="2"/>
      <c r="ABT80" s="2"/>
      <c r="ABU80" s="2"/>
      <c r="ABV80" s="2"/>
      <c r="ABW80" s="2"/>
      <c r="ABX80" s="2"/>
      <c r="ABY80" s="2"/>
      <c r="ABZ80" s="2"/>
      <c r="ACA80" s="2"/>
      <c r="ACB80" s="2"/>
      <c r="ACC80" s="2"/>
      <c r="ACD80" s="2"/>
      <c r="ACE80" s="2"/>
      <c r="ACF80" s="2"/>
      <c r="ACG80" s="2"/>
      <c r="ACH80" s="2"/>
      <c r="ACI80" s="2"/>
      <c r="ACJ80" s="2"/>
      <c r="ACK80" s="2"/>
      <c r="ACL80" s="2"/>
      <c r="ACM80" s="2"/>
      <c r="ACN80" s="2"/>
      <c r="ACO80" s="2"/>
      <c r="ACP80" s="2"/>
      <c r="ACQ80" s="2"/>
      <c r="ACR80" s="2"/>
      <c r="ACS80" s="2"/>
      <c r="ACT80" s="2"/>
      <c r="ACU80" s="2"/>
      <c r="ACV80" s="2"/>
      <c r="ACW80" s="2"/>
      <c r="ACX80" s="2"/>
      <c r="ACY80" s="2"/>
      <c r="ACZ80" s="2"/>
      <c r="ADA80" s="2"/>
      <c r="ADB80" s="2"/>
      <c r="ADC80" s="2"/>
      <c r="ADD80" s="2"/>
      <c r="ADE80" s="2"/>
      <c r="ADF80" s="2"/>
      <c r="ADG80" s="2"/>
      <c r="ADH80" s="2"/>
      <c r="ADI80" s="2"/>
      <c r="ADJ80" s="2"/>
      <c r="ADK80" s="2"/>
      <c r="ADL80" s="2"/>
      <c r="ADM80" s="2"/>
      <c r="ADN80" s="2"/>
      <c r="ADO80" s="2"/>
      <c r="ADP80" s="2"/>
      <c r="ADQ80" s="2"/>
      <c r="ADR80" s="2"/>
      <c r="ADS80" s="2"/>
      <c r="ADT80" s="2"/>
      <c r="ADU80" s="2"/>
      <c r="ADV80" s="2"/>
      <c r="ADW80" s="2"/>
      <c r="ADX80" s="2"/>
      <c r="ADY80" s="2"/>
      <c r="ADZ80" s="2"/>
      <c r="AEA80" s="2"/>
      <c r="AEB80" s="2"/>
      <c r="AEC80" s="2"/>
      <c r="AED80" s="2"/>
      <c r="AEE80" s="2"/>
      <c r="AEF80" s="2"/>
      <c r="AEG80" s="2"/>
      <c r="AEH80" s="2"/>
      <c r="AEI80" s="2"/>
      <c r="AEJ80" s="2"/>
      <c r="AEK80" s="2"/>
      <c r="AEL80" s="2"/>
      <c r="AEM80" s="2"/>
      <c r="AEN80" s="2"/>
      <c r="AEO80" s="2"/>
      <c r="AEP80" s="2"/>
      <c r="AEQ80" s="2"/>
      <c r="AER80" s="2"/>
      <c r="AES80" s="2"/>
      <c r="AET80" s="2"/>
      <c r="AEU80" s="2"/>
      <c r="AEV80" s="2"/>
      <c r="AEW80" s="2"/>
      <c r="AEX80" s="2"/>
      <c r="AEY80" s="2"/>
      <c r="AEZ80" s="2"/>
      <c r="AFA80" s="2"/>
      <c r="AFB80" s="2"/>
      <c r="AFC80" s="2"/>
      <c r="AFD80" s="2"/>
      <c r="AFE80" s="2"/>
      <c r="AFF80" s="2"/>
      <c r="AFG80" s="2"/>
      <c r="AFH80" s="2"/>
      <c r="AFI80" s="2"/>
      <c r="AFJ80" s="2"/>
      <c r="AFK80" s="2"/>
      <c r="AFL80" s="2"/>
      <c r="AFM80" s="2"/>
      <c r="AFN80" s="2"/>
      <c r="AFO80" s="2"/>
      <c r="AFP80" s="2"/>
      <c r="AFQ80" s="2"/>
      <c r="AFR80" s="2"/>
      <c r="AFS80" s="2"/>
      <c r="AFT80" s="2"/>
      <c r="AFU80" s="2"/>
      <c r="AFV80" s="2"/>
      <c r="AFW80" s="2"/>
      <c r="AFX80" s="2"/>
      <c r="AFY80" s="2"/>
      <c r="AFZ80" s="2"/>
      <c r="AGA80" s="2"/>
      <c r="AGB80" s="2"/>
      <c r="AGC80" s="2"/>
      <c r="AGD80" s="2"/>
      <c r="AGE80" s="2"/>
      <c r="AGF80" s="2"/>
      <c r="AGG80" s="2"/>
      <c r="AGH80" s="2"/>
      <c r="AGI80" s="2"/>
      <c r="AGJ80" s="2"/>
      <c r="AGK80" s="2"/>
      <c r="AGL80" s="2"/>
      <c r="AGM80" s="2"/>
      <c r="AGN80" s="2"/>
      <c r="AGO80" s="2"/>
      <c r="AGP80" s="2"/>
      <c r="AGQ80" s="2"/>
      <c r="AGR80" s="2"/>
      <c r="AGS80" s="2"/>
      <c r="AGT80" s="2"/>
      <c r="AGU80" s="2"/>
      <c r="AGV80" s="2"/>
      <c r="AGW80" s="2"/>
      <c r="AGX80" s="2"/>
      <c r="AGY80" s="2"/>
      <c r="AGZ80" s="2"/>
      <c r="AHA80" s="2"/>
      <c r="AHB80" s="2"/>
      <c r="AHC80" s="2"/>
      <c r="AHD80" s="2"/>
      <c r="AHE80" s="2"/>
      <c r="AHF80" s="2"/>
      <c r="AHG80" s="2"/>
      <c r="AHH80" s="2"/>
      <c r="AHI80" s="2"/>
      <c r="AHJ80" s="2"/>
      <c r="AHK80" s="2"/>
      <c r="AHL80" s="2"/>
      <c r="AHM80" s="2"/>
      <c r="AHN80" s="2"/>
      <c r="AHO80" s="2"/>
      <c r="AHP80" s="2"/>
      <c r="AHQ80" s="2"/>
      <c r="AHR80" s="2"/>
      <c r="AHS80" s="2"/>
      <c r="AHT80" s="2"/>
      <c r="AHU80" s="2"/>
      <c r="AHV80" s="2"/>
      <c r="AHW80" s="2"/>
      <c r="AHX80" s="2"/>
      <c r="AHY80" s="2"/>
      <c r="AHZ80" s="2"/>
      <c r="AIA80" s="2"/>
      <c r="AIB80" s="2"/>
      <c r="AIC80" s="2"/>
      <c r="AID80" s="2"/>
      <c r="AIE80" s="2"/>
      <c r="AIF80" s="2"/>
      <c r="AIG80" s="2"/>
      <c r="AIH80" s="2"/>
      <c r="AII80" s="2"/>
      <c r="AIJ80" s="2"/>
      <c r="AIK80" s="2"/>
      <c r="AIL80" s="2"/>
      <c r="AIM80" s="2"/>
      <c r="AIN80" s="2"/>
      <c r="AIO80" s="2"/>
      <c r="AIP80" s="2"/>
      <c r="AIQ80" s="2"/>
      <c r="AIR80" s="2"/>
      <c r="AIS80" s="2"/>
      <c r="AIT80" s="2"/>
      <c r="AIU80" s="2"/>
      <c r="AIV80" s="2"/>
      <c r="AIW80" s="2"/>
      <c r="AIX80" s="2"/>
      <c r="AIY80" s="2"/>
      <c r="AIZ80" s="2"/>
      <c r="AJA80" s="2"/>
      <c r="AJB80" s="2"/>
      <c r="AJC80" s="2"/>
      <c r="AJD80" s="2"/>
      <c r="AJE80" s="2"/>
      <c r="AJF80" s="2"/>
      <c r="AJG80" s="2"/>
      <c r="AJH80" s="2"/>
      <c r="AJI80" s="2"/>
      <c r="AJJ80" s="2"/>
      <c r="AJK80" s="2"/>
      <c r="AJL80" s="2"/>
      <c r="AJM80" s="2"/>
      <c r="AJN80" s="2"/>
      <c r="AJO80" s="2"/>
      <c r="AJP80" s="2"/>
      <c r="AJQ80" s="2"/>
      <c r="AJR80" s="2"/>
      <c r="AJS80" s="2"/>
      <c r="AJT80" s="2"/>
      <c r="AJU80" s="2"/>
      <c r="AJV80" s="2"/>
      <c r="AJW80" s="2"/>
      <c r="AJX80" s="2"/>
      <c r="AJY80" s="2"/>
      <c r="AJZ80" s="2"/>
      <c r="AKA80" s="2"/>
      <c r="AKB80" s="2"/>
      <c r="AKC80" s="2"/>
      <c r="AKD80" s="2"/>
      <c r="AKE80" s="2"/>
      <c r="AKF80" s="2"/>
      <c r="AKG80" s="2"/>
      <c r="AKH80" s="2"/>
      <c r="AKI80" s="2"/>
      <c r="AKJ80" s="2"/>
      <c r="AKK80" s="2"/>
      <c r="AKL80" s="2"/>
      <c r="AKM80" s="2"/>
      <c r="AKN80" s="2"/>
      <c r="AKO80" s="2"/>
      <c r="AKP80" s="2"/>
      <c r="AKQ80" s="2"/>
      <c r="AKR80" s="2"/>
      <c r="AKS80" s="2"/>
      <c r="AKT80" s="2"/>
      <c r="AKU80" s="2"/>
      <c r="AKV80" s="2"/>
      <c r="AKW80" s="2"/>
      <c r="AKX80" s="2"/>
      <c r="AKY80" s="2"/>
      <c r="AKZ80" s="2"/>
      <c r="ALA80" s="2"/>
      <c r="ALB80" s="2"/>
      <c r="ALC80" s="2"/>
      <c r="ALD80" s="2"/>
      <c r="ALE80" s="2"/>
      <c r="ALF80" s="2"/>
      <c r="ALG80" s="2"/>
      <c r="ALH80" s="2"/>
      <c r="ALI80" s="2"/>
      <c r="ALJ80" s="2"/>
      <c r="ALK80" s="2"/>
      <c r="ALL80" s="2"/>
      <c r="ALM80" s="2"/>
      <c r="ALN80" s="2"/>
      <c r="ALO80" s="2"/>
      <c r="ALP80" s="2"/>
      <c r="ALQ80" s="2"/>
      <c r="ALR80" s="2"/>
      <c r="ALS80" s="2"/>
      <c r="ALT80" s="2"/>
      <c r="ALU80" s="2"/>
      <c r="ALV80" s="2"/>
      <c r="ALW80" s="2"/>
      <c r="ALX80" s="2"/>
      <c r="ALY80" s="2"/>
      <c r="ALZ80" s="2"/>
      <c r="AMA80" s="2"/>
      <c r="AMB80" s="2"/>
      <c r="AMC80" s="2"/>
      <c r="AMD80" s="2"/>
      <c r="AME80" s="2"/>
      <c r="AMF80" s="2"/>
      <c r="AMG80" s="2"/>
      <c r="AMH80" s="2"/>
      <c r="AMI80" s="2"/>
      <c r="AMJ80" s="2"/>
      <c r="AMK80" s="2"/>
    </row>
    <row r="81" spans="1:1025" s="44" customFormat="1" ht="54" customHeight="1" x14ac:dyDescent="0.25">
      <c r="A81" s="3"/>
      <c r="B81" s="3"/>
      <c r="C81" s="3"/>
      <c r="D81" s="72"/>
      <c r="E81" s="24" t="s">
        <v>162</v>
      </c>
      <c r="F81" s="94" t="s">
        <v>163</v>
      </c>
      <c r="G81" s="21">
        <f t="shared" ref="G81" si="17">H81+I81</f>
        <v>100000</v>
      </c>
      <c r="H81" s="26">
        <v>100000</v>
      </c>
      <c r="I81" s="25">
        <v>0</v>
      </c>
      <c r="J81" s="26">
        <v>0</v>
      </c>
      <c r="K81" s="17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2"/>
      <c r="AHX81" s="2"/>
      <c r="AHY81" s="2"/>
      <c r="AHZ81" s="2"/>
      <c r="AIA81" s="2"/>
      <c r="AIB81" s="2"/>
      <c r="AIC81" s="2"/>
      <c r="AID81" s="2"/>
      <c r="AIE81" s="2"/>
      <c r="AIF81" s="2"/>
      <c r="AIG81" s="2"/>
      <c r="AIH81" s="2"/>
      <c r="AII81" s="2"/>
      <c r="AIJ81" s="2"/>
      <c r="AIK81" s="2"/>
      <c r="AIL81" s="2"/>
      <c r="AIM81" s="2"/>
      <c r="AIN81" s="2"/>
      <c r="AIO81" s="2"/>
      <c r="AIP81" s="2"/>
      <c r="AIQ81" s="2"/>
      <c r="AIR81" s="2"/>
      <c r="AIS81" s="2"/>
      <c r="AIT81" s="2"/>
      <c r="AIU81" s="2"/>
      <c r="AIV81" s="2"/>
      <c r="AIW81" s="2"/>
      <c r="AIX81" s="2"/>
      <c r="AIY81" s="2"/>
      <c r="AIZ81" s="2"/>
      <c r="AJA81" s="2"/>
      <c r="AJB81" s="2"/>
      <c r="AJC81" s="2"/>
      <c r="AJD81" s="2"/>
      <c r="AJE81" s="2"/>
      <c r="AJF81" s="2"/>
      <c r="AJG81" s="2"/>
      <c r="AJH81" s="2"/>
      <c r="AJI81" s="2"/>
      <c r="AJJ81" s="2"/>
      <c r="AJK81" s="2"/>
      <c r="AJL81" s="2"/>
      <c r="AJM81" s="2"/>
      <c r="AJN81" s="2"/>
      <c r="AJO81" s="2"/>
      <c r="AJP81" s="2"/>
      <c r="AJQ81" s="2"/>
      <c r="AJR81" s="2"/>
      <c r="AJS81" s="2"/>
      <c r="AJT81" s="2"/>
      <c r="AJU81" s="2"/>
      <c r="AJV81" s="2"/>
      <c r="AJW81" s="2"/>
      <c r="AJX81" s="2"/>
      <c r="AJY81" s="2"/>
      <c r="AJZ81" s="2"/>
      <c r="AKA81" s="2"/>
      <c r="AKB81" s="2"/>
      <c r="AKC81" s="2"/>
      <c r="AKD81" s="2"/>
      <c r="AKE81" s="2"/>
      <c r="AKF81" s="2"/>
      <c r="AKG81" s="2"/>
      <c r="AKH81" s="2"/>
      <c r="AKI81" s="2"/>
      <c r="AKJ81" s="2"/>
      <c r="AKK81" s="2"/>
      <c r="AKL81" s="2"/>
      <c r="AKM81" s="2"/>
      <c r="AKN81" s="2"/>
      <c r="AKO81" s="2"/>
      <c r="AKP81" s="2"/>
      <c r="AKQ81" s="2"/>
      <c r="AKR81" s="2"/>
      <c r="AKS81" s="2"/>
      <c r="AKT81" s="2"/>
      <c r="AKU81" s="2"/>
      <c r="AKV81" s="2"/>
      <c r="AKW81" s="2"/>
      <c r="AKX81" s="2"/>
      <c r="AKY81" s="2"/>
      <c r="AKZ81" s="2"/>
      <c r="ALA81" s="2"/>
      <c r="ALB81" s="2"/>
      <c r="ALC81" s="2"/>
      <c r="ALD81" s="2"/>
      <c r="ALE81" s="2"/>
      <c r="ALF81" s="2"/>
      <c r="ALG81" s="2"/>
      <c r="ALH81" s="2"/>
      <c r="ALI81" s="2"/>
      <c r="ALJ81" s="2"/>
      <c r="ALK81" s="2"/>
      <c r="ALL81" s="2"/>
      <c r="ALM81" s="2"/>
      <c r="ALN81" s="2"/>
      <c r="ALO81" s="2"/>
      <c r="ALP81" s="2"/>
      <c r="ALQ81" s="2"/>
      <c r="ALR81" s="2"/>
      <c r="ALS81" s="2"/>
      <c r="ALT81" s="2"/>
      <c r="ALU81" s="2"/>
      <c r="ALV81" s="2"/>
      <c r="ALW81" s="2"/>
      <c r="ALX81" s="2"/>
      <c r="ALY81" s="2"/>
      <c r="ALZ81" s="2"/>
      <c r="AMA81" s="2"/>
      <c r="AMB81" s="2"/>
      <c r="AMC81" s="2"/>
      <c r="AMD81" s="2"/>
      <c r="AME81" s="2"/>
      <c r="AMF81" s="2"/>
      <c r="AMG81" s="2"/>
      <c r="AMH81" s="2"/>
      <c r="AMI81" s="2"/>
      <c r="AMJ81" s="2"/>
      <c r="AMK81" s="2"/>
    </row>
    <row r="82" spans="1:1025" s="2" customFormat="1" ht="38.25" customHeight="1" x14ac:dyDescent="0.2">
      <c r="A82" s="112"/>
      <c r="B82" s="112"/>
      <c r="C82" s="58"/>
      <c r="D82" s="24"/>
      <c r="E82" s="24" t="s">
        <v>203</v>
      </c>
      <c r="F82" s="94" t="s">
        <v>204</v>
      </c>
      <c r="G82" s="21">
        <f t="shared" ref="G82" si="18">H82+I82</f>
        <v>600000</v>
      </c>
      <c r="H82" s="26">
        <v>600000</v>
      </c>
      <c r="I82" s="25">
        <v>0</v>
      </c>
      <c r="J82" s="26">
        <v>0</v>
      </c>
      <c r="K82" s="17"/>
    </row>
    <row r="83" spans="1:1025" s="44" customFormat="1" ht="27.75" customHeight="1" x14ac:dyDescent="0.25">
      <c r="A83" s="118" t="s">
        <v>75</v>
      </c>
      <c r="B83" s="118" t="s">
        <v>11</v>
      </c>
      <c r="C83" s="118" t="s">
        <v>12</v>
      </c>
      <c r="D83" s="118" t="s">
        <v>79</v>
      </c>
      <c r="E83" s="118" t="s">
        <v>80</v>
      </c>
      <c r="F83" s="118" t="s">
        <v>81</v>
      </c>
      <c r="G83" s="118" t="s">
        <v>1</v>
      </c>
      <c r="H83" s="118" t="s">
        <v>10</v>
      </c>
      <c r="I83" s="118" t="s">
        <v>2</v>
      </c>
      <c r="J83" s="118"/>
      <c r="K83" s="17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  <c r="LI83" s="2"/>
      <c r="LJ83" s="2"/>
      <c r="LK83" s="2"/>
      <c r="LL83" s="2"/>
      <c r="LM83" s="2"/>
      <c r="LN83" s="2"/>
      <c r="LO83" s="2"/>
      <c r="LP83" s="2"/>
      <c r="LQ83" s="2"/>
      <c r="LR83" s="2"/>
      <c r="LS83" s="2"/>
      <c r="LT83" s="2"/>
      <c r="LU83" s="2"/>
      <c r="LV83" s="2"/>
      <c r="LW83" s="2"/>
      <c r="LX83" s="2"/>
      <c r="LY83" s="2"/>
      <c r="LZ83" s="2"/>
      <c r="MA83" s="2"/>
      <c r="MB83" s="2"/>
      <c r="MC83" s="2"/>
      <c r="MD83" s="2"/>
      <c r="ME83" s="2"/>
      <c r="MF83" s="2"/>
      <c r="MG83" s="2"/>
      <c r="MH83" s="2"/>
      <c r="MI83" s="2"/>
      <c r="MJ83" s="2"/>
      <c r="MK83" s="2"/>
      <c r="ML83" s="2"/>
      <c r="MM83" s="2"/>
      <c r="MN83" s="2"/>
      <c r="MO83" s="2"/>
      <c r="MP83" s="2"/>
      <c r="MQ83" s="2"/>
      <c r="MR83" s="2"/>
      <c r="MS83" s="2"/>
      <c r="MT83" s="2"/>
      <c r="MU83" s="2"/>
      <c r="MV83" s="2"/>
      <c r="MW83" s="2"/>
      <c r="MX83" s="2"/>
      <c r="MY83" s="2"/>
      <c r="MZ83" s="2"/>
      <c r="NA83" s="2"/>
      <c r="NB83" s="2"/>
      <c r="NC83" s="2"/>
      <c r="ND83" s="2"/>
      <c r="NE83" s="2"/>
      <c r="NF83" s="2"/>
      <c r="NG83" s="2"/>
      <c r="NH83" s="2"/>
      <c r="NI83" s="2"/>
      <c r="NJ83" s="2"/>
      <c r="NK83" s="2"/>
      <c r="NL83" s="2"/>
      <c r="NM83" s="2"/>
      <c r="NN83" s="2"/>
      <c r="NO83" s="2"/>
      <c r="NP83" s="2"/>
      <c r="NQ83" s="2"/>
      <c r="NR83" s="2"/>
      <c r="NS83" s="2"/>
      <c r="NT83" s="2"/>
      <c r="NU83" s="2"/>
      <c r="NV83" s="2"/>
      <c r="NW83" s="2"/>
      <c r="NX83" s="2"/>
      <c r="NY83" s="2"/>
      <c r="NZ83" s="2"/>
      <c r="OA83" s="2"/>
      <c r="OB83" s="2"/>
      <c r="OC83" s="2"/>
      <c r="OD83" s="2"/>
      <c r="OE83" s="2"/>
      <c r="OF83" s="2"/>
      <c r="OG83" s="2"/>
      <c r="OH83" s="2"/>
      <c r="OI83" s="2"/>
      <c r="OJ83" s="2"/>
      <c r="OK83" s="2"/>
      <c r="OL83" s="2"/>
      <c r="OM83" s="2"/>
      <c r="ON83" s="2"/>
      <c r="OO83" s="2"/>
      <c r="OP83" s="2"/>
      <c r="OQ83" s="2"/>
      <c r="OR83" s="2"/>
      <c r="OS83" s="2"/>
      <c r="OT83" s="2"/>
      <c r="OU83" s="2"/>
      <c r="OV83" s="2"/>
      <c r="OW83" s="2"/>
      <c r="OX83" s="2"/>
      <c r="OY83" s="2"/>
      <c r="OZ83" s="2"/>
      <c r="PA83" s="2"/>
      <c r="PB83" s="2"/>
      <c r="PC83" s="2"/>
      <c r="PD83" s="2"/>
      <c r="PE83" s="2"/>
      <c r="PF83" s="2"/>
      <c r="PG83" s="2"/>
      <c r="PH83" s="2"/>
      <c r="PI83" s="2"/>
      <c r="PJ83" s="2"/>
      <c r="PK83" s="2"/>
      <c r="PL83" s="2"/>
      <c r="PM83" s="2"/>
      <c r="PN83" s="2"/>
      <c r="PO83" s="2"/>
      <c r="PP83" s="2"/>
      <c r="PQ83" s="2"/>
      <c r="PR83" s="2"/>
      <c r="PS83" s="2"/>
      <c r="PT83" s="2"/>
      <c r="PU83" s="2"/>
      <c r="PV83" s="2"/>
      <c r="PW83" s="2"/>
      <c r="PX83" s="2"/>
      <c r="PY83" s="2"/>
      <c r="PZ83" s="2"/>
      <c r="QA83" s="2"/>
      <c r="QB83" s="2"/>
      <c r="QC83" s="2"/>
      <c r="QD83" s="2"/>
      <c r="QE83" s="2"/>
      <c r="QF83" s="2"/>
      <c r="QG83" s="2"/>
      <c r="QH83" s="2"/>
      <c r="QI83" s="2"/>
      <c r="QJ83" s="2"/>
      <c r="QK83" s="2"/>
      <c r="QL83" s="2"/>
      <c r="QM83" s="2"/>
      <c r="QN83" s="2"/>
      <c r="QO83" s="2"/>
      <c r="QP83" s="2"/>
      <c r="QQ83" s="2"/>
      <c r="QR83" s="2"/>
      <c r="QS83" s="2"/>
      <c r="QT83" s="2"/>
      <c r="QU83" s="2"/>
      <c r="QV83" s="2"/>
      <c r="QW83" s="2"/>
      <c r="QX83" s="2"/>
      <c r="QY83" s="2"/>
      <c r="QZ83" s="2"/>
      <c r="RA83" s="2"/>
      <c r="RB83" s="2"/>
      <c r="RC83" s="2"/>
      <c r="RD83" s="2"/>
      <c r="RE83" s="2"/>
      <c r="RF83" s="2"/>
      <c r="RG83" s="2"/>
      <c r="RH83" s="2"/>
      <c r="RI83" s="2"/>
      <c r="RJ83" s="2"/>
      <c r="RK83" s="2"/>
      <c r="RL83" s="2"/>
      <c r="RM83" s="2"/>
      <c r="RN83" s="2"/>
      <c r="RO83" s="2"/>
      <c r="RP83" s="2"/>
      <c r="RQ83" s="2"/>
      <c r="RR83" s="2"/>
      <c r="RS83" s="2"/>
      <c r="RT83" s="2"/>
      <c r="RU83" s="2"/>
      <c r="RV83" s="2"/>
      <c r="RW83" s="2"/>
      <c r="RX83" s="2"/>
      <c r="RY83" s="2"/>
      <c r="RZ83" s="2"/>
      <c r="SA83" s="2"/>
      <c r="SB83" s="2"/>
      <c r="SC83" s="2"/>
      <c r="SD83" s="2"/>
      <c r="SE83" s="2"/>
      <c r="SF83" s="2"/>
      <c r="SG83" s="2"/>
      <c r="SH83" s="2"/>
      <c r="SI83" s="2"/>
      <c r="SJ83" s="2"/>
      <c r="SK83" s="2"/>
      <c r="SL83" s="2"/>
      <c r="SM83" s="2"/>
      <c r="SN83" s="2"/>
      <c r="SO83" s="2"/>
      <c r="SP83" s="2"/>
      <c r="SQ83" s="2"/>
      <c r="SR83" s="2"/>
      <c r="SS83" s="2"/>
      <c r="ST83" s="2"/>
      <c r="SU83" s="2"/>
      <c r="SV83" s="2"/>
      <c r="SW83" s="2"/>
      <c r="SX83" s="2"/>
      <c r="SY83" s="2"/>
      <c r="SZ83" s="2"/>
      <c r="TA83" s="2"/>
      <c r="TB83" s="2"/>
      <c r="TC83" s="2"/>
      <c r="TD83" s="2"/>
      <c r="TE83" s="2"/>
      <c r="TF83" s="2"/>
      <c r="TG83" s="2"/>
      <c r="TH83" s="2"/>
      <c r="TI83" s="2"/>
      <c r="TJ83" s="2"/>
      <c r="TK83" s="2"/>
      <c r="TL83" s="2"/>
      <c r="TM83" s="2"/>
      <c r="TN83" s="2"/>
      <c r="TO83" s="2"/>
      <c r="TP83" s="2"/>
      <c r="TQ83" s="2"/>
      <c r="TR83" s="2"/>
      <c r="TS83" s="2"/>
      <c r="TT83" s="2"/>
      <c r="TU83" s="2"/>
      <c r="TV83" s="2"/>
      <c r="TW83" s="2"/>
      <c r="TX83" s="2"/>
      <c r="TY83" s="2"/>
      <c r="TZ83" s="2"/>
      <c r="UA83" s="2"/>
      <c r="UB83" s="2"/>
      <c r="UC83" s="2"/>
      <c r="UD83" s="2"/>
      <c r="UE83" s="2"/>
      <c r="UF83" s="2"/>
      <c r="UG83" s="2"/>
      <c r="UH83" s="2"/>
      <c r="UI83" s="2"/>
      <c r="UJ83" s="2"/>
      <c r="UK83" s="2"/>
      <c r="UL83" s="2"/>
      <c r="UM83" s="2"/>
      <c r="UN83" s="2"/>
      <c r="UO83" s="2"/>
      <c r="UP83" s="2"/>
      <c r="UQ83" s="2"/>
      <c r="UR83" s="2"/>
      <c r="US83" s="2"/>
      <c r="UT83" s="2"/>
      <c r="UU83" s="2"/>
      <c r="UV83" s="2"/>
      <c r="UW83" s="2"/>
      <c r="UX83" s="2"/>
      <c r="UY83" s="2"/>
      <c r="UZ83" s="2"/>
      <c r="VA83" s="2"/>
      <c r="VB83" s="2"/>
      <c r="VC83" s="2"/>
      <c r="VD83" s="2"/>
      <c r="VE83" s="2"/>
      <c r="VF83" s="2"/>
      <c r="VG83" s="2"/>
      <c r="VH83" s="2"/>
      <c r="VI83" s="2"/>
      <c r="VJ83" s="2"/>
      <c r="VK83" s="2"/>
      <c r="VL83" s="2"/>
      <c r="VM83" s="2"/>
      <c r="VN83" s="2"/>
      <c r="VO83" s="2"/>
      <c r="VP83" s="2"/>
      <c r="VQ83" s="2"/>
      <c r="VR83" s="2"/>
      <c r="VS83" s="2"/>
      <c r="VT83" s="2"/>
      <c r="VU83" s="2"/>
      <c r="VV83" s="2"/>
      <c r="VW83" s="2"/>
      <c r="VX83" s="2"/>
      <c r="VY83" s="2"/>
      <c r="VZ83" s="2"/>
      <c r="WA83" s="2"/>
      <c r="WB83" s="2"/>
      <c r="WC83" s="2"/>
      <c r="WD83" s="2"/>
      <c r="WE83" s="2"/>
      <c r="WF83" s="2"/>
      <c r="WG83" s="2"/>
      <c r="WH83" s="2"/>
      <c r="WI83" s="2"/>
      <c r="WJ83" s="2"/>
      <c r="WK83" s="2"/>
      <c r="WL83" s="2"/>
      <c r="WM83" s="2"/>
      <c r="WN83" s="2"/>
      <c r="WO83" s="2"/>
      <c r="WP83" s="2"/>
      <c r="WQ83" s="2"/>
      <c r="WR83" s="2"/>
      <c r="WS83" s="2"/>
      <c r="WT83" s="2"/>
      <c r="WU83" s="2"/>
      <c r="WV83" s="2"/>
      <c r="WW83" s="2"/>
      <c r="WX83" s="2"/>
      <c r="WY83" s="2"/>
      <c r="WZ83" s="2"/>
      <c r="XA83" s="2"/>
      <c r="XB83" s="2"/>
      <c r="XC83" s="2"/>
      <c r="XD83" s="2"/>
      <c r="XE83" s="2"/>
      <c r="XF83" s="2"/>
      <c r="XG83" s="2"/>
      <c r="XH83" s="2"/>
      <c r="XI83" s="2"/>
      <c r="XJ83" s="2"/>
      <c r="XK83" s="2"/>
      <c r="XL83" s="2"/>
      <c r="XM83" s="2"/>
      <c r="XN83" s="2"/>
      <c r="XO83" s="2"/>
      <c r="XP83" s="2"/>
      <c r="XQ83" s="2"/>
      <c r="XR83" s="2"/>
      <c r="XS83" s="2"/>
      <c r="XT83" s="2"/>
      <c r="XU83" s="2"/>
      <c r="XV83" s="2"/>
      <c r="XW83" s="2"/>
      <c r="XX83" s="2"/>
      <c r="XY83" s="2"/>
      <c r="XZ83" s="2"/>
      <c r="YA83" s="2"/>
      <c r="YB83" s="2"/>
      <c r="YC83" s="2"/>
      <c r="YD83" s="2"/>
      <c r="YE83" s="2"/>
      <c r="YF83" s="2"/>
      <c r="YG83" s="2"/>
      <c r="YH83" s="2"/>
      <c r="YI83" s="2"/>
      <c r="YJ83" s="2"/>
      <c r="YK83" s="2"/>
      <c r="YL83" s="2"/>
      <c r="YM83" s="2"/>
      <c r="YN83" s="2"/>
      <c r="YO83" s="2"/>
      <c r="YP83" s="2"/>
      <c r="YQ83" s="2"/>
      <c r="YR83" s="2"/>
      <c r="YS83" s="2"/>
      <c r="YT83" s="2"/>
      <c r="YU83" s="2"/>
      <c r="YV83" s="2"/>
      <c r="YW83" s="2"/>
      <c r="YX83" s="2"/>
      <c r="YY83" s="2"/>
      <c r="YZ83" s="2"/>
      <c r="ZA83" s="2"/>
      <c r="ZB83" s="2"/>
      <c r="ZC83" s="2"/>
      <c r="ZD83" s="2"/>
      <c r="ZE83" s="2"/>
      <c r="ZF83" s="2"/>
      <c r="ZG83" s="2"/>
      <c r="ZH83" s="2"/>
      <c r="ZI83" s="2"/>
      <c r="ZJ83" s="2"/>
      <c r="ZK83" s="2"/>
      <c r="ZL83" s="2"/>
      <c r="ZM83" s="2"/>
      <c r="ZN83" s="2"/>
      <c r="ZO83" s="2"/>
      <c r="ZP83" s="2"/>
      <c r="ZQ83" s="2"/>
      <c r="ZR83" s="2"/>
      <c r="ZS83" s="2"/>
      <c r="ZT83" s="2"/>
      <c r="ZU83" s="2"/>
      <c r="ZV83" s="2"/>
      <c r="ZW83" s="2"/>
      <c r="ZX83" s="2"/>
      <c r="ZY83" s="2"/>
      <c r="ZZ83" s="2"/>
      <c r="AAA83" s="2"/>
      <c r="AAB83" s="2"/>
      <c r="AAC83" s="2"/>
      <c r="AAD83" s="2"/>
      <c r="AAE83" s="2"/>
      <c r="AAF83" s="2"/>
      <c r="AAG83" s="2"/>
      <c r="AAH83" s="2"/>
      <c r="AAI83" s="2"/>
      <c r="AAJ83" s="2"/>
      <c r="AAK83" s="2"/>
      <c r="AAL83" s="2"/>
      <c r="AAM83" s="2"/>
      <c r="AAN83" s="2"/>
      <c r="AAO83" s="2"/>
      <c r="AAP83" s="2"/>
      <c r="AAQ83" s="2"/>
      <c r="AAR83" s="2"/>
      <c r="AAS83" s="2"/>
      <c r="AAT83" s="2"/>
      <c r="AAU83" s="2"/>
      <c r="AAV83" s="2"/>
      <c r="AAW83" s="2"/>
      <c r="AAX83" s="2"/>
      <c r="AAY83" s="2"/>
      <c r="AAZ83" s="2"/>
      <c r="ABA83" s="2"/>
      <c r="ABB83" s="2"/>
      <c r="ABC83" s="2"/>
      <c r="ABD83" s="2"/>
      <c r="ABE83" s="2"/>
      <c r="ABF83" s="2"/>
      <c r="ABG83" s="2"/>
      <c r="ABH83" s="2"/>
      <c r="ABI83" s="2"/>
      <c r="ABJ83" s="2"/>
      <c r="ABK83" s="2"/>
      <c r="ABL83" s="2"/>
      <c r="ABM83" s="2"/>
      <c r="ABN83" s="2"/>
      <c r="ABO83" s="2"/>
      <c r="ABP83" s="2"/>
      <c r="ABQ83" s="2"/>
      <c r="ABR83" s="2"/>
      <c r="ABS83" s="2"/>
      <c r="ABT83" s="2"/>
      <c r="ABU83" s="2"/>
      <c r="ABV83" s="2"/>
      <c r="ABW83" s="2"/>
      <c r="ABX83" s="2"/>
      <c r="ABY83" s="2"/>
      <c r="ABZ83" s="2"/>
      <c r="ACA83" s="2"/>
      <c r="ACB83" s="2"/>
      <c r="ACC83" s="2"/>
      <c r="ACD83" s="2"/>
      <c r="ACE83" s="2"/>
      <c r="ACF83" s="2"/>
      <c r="ACG83" s="2"/>
      <c r="ACH83" s="2"/>
      <c r="ACI83" s="2"/>
      <c r="ACJ83" s="2"/>
      <c r="ACK83" s="2"/>
      <c r="ACL83" s="2"/>
      <c r="ACM83" s="2"/>
      <c r="ACN83" s="2"/>
      <c r="ACO83" s="2"/>
      <c r="ACP83" s="2"/>
      <c r="ACQ83" s="2"/>
      <c r="ACR83" s="2"/>
      <c r="ACS83" s="2"/>
      <c r="ACT83" s="2"/>
      <c r="ACU83" s="2"/>
      <c r="ACV83" s="2"/>
      <c r="ACW83" s="2"/>
      <c r="ACX83" s="2"/>
      <c r="ACY83" s="2"/>
      <c r="ACZ83" s="2"/>
      <c r="ADA83" s="2"/>
      <c r="ADB83" s="2"/>
      <c r="ADC83" s="2"/>
      <c r="ADD83" s="2"/>
      <c r="ADE83" s="2"/>
      <c r="ADF83" s="2"/>
      <c r="ADG83" s="2"/>
      <c r="ADH83" s="2"/>
      <c r="ADI83" s="2"/>
      <c r="ADJ83" s="2"/>
      <c r="ADK83" s="2"/>
      <c r="ADL83" s="2"/>
      <c r="ADM83" s="2"/>
      <c r="ADN83" s="2"/>
      <c r="ADO83" s="2"/>
      <c r="ADP83" s="2"/>
      <c r="ADQ83" s="2"/>
      <c r="ADR83" s="2"/>
      <c r="ADS83" s="2"/>
      <c r="ADT83" s="2"/>
      <c r="ADU83" s="2"/>
      <c r="ADV83" s="2"/>
      <c r="ADW83" s="2"/>
      <c r="ADX83" s="2"/>
      <c r="ADY83" s="2"/>
      <c r="ADZ83" s="2"/>
      <c r="AEA83" s="2"/>
      <c r="AEB83" s="2"/>
      <c r="AEC83" s="2"/>
      <c r="AED83" s="2"/>
      <c r="AEE83" s="2"/>
      <c r="AEF83" s="2"/>
      <c r="AEG83" s="2"/>
      <c r="AEH83" s="2"/>
      <c r="AEI83" s="2"/>
      <c r="AEJ83" s="2"/>
      <c r="AEK83" s="2"/>
      <c r="AEL83" s="2"/>
      <c r="AEM83" s="2"/>
      <c r="AEN83" s="2"/>
      <c r="AEO83" s="2"/>
      <c r="AEP83" s="2"/>
      <c r="AEQ83" s="2"/>
      <c r="AER83" s="2"/>
      <c r="AES83" s="2"/>
      <c r="AET83" s="2"/>
      <c r="AEU83" s="2"/>
      <c r="AEV83" s="2"/>
      <c r="AEW83" s="2"/>
      <c r="AEX83" s="2"/>
      <c r="AEY83" s="2"/>
      <c r="AEZ83" s="2"/>
      <c r="AFA83" s="2"/>
      <c r="AFB83" s="2"/>
      <c r="AFC83" s="2"/>
      <c r="AFD83" s="2"/>
      <c r="AFE83" s="2"/>
      <c r="AFF83" s="2"/>
      <c r="AFG83" s="2"/>
      <c r="AFH83" s="2"/>
      <c r="AFI83" s="2"/>
      <c r="AFJ83" s="2"/>
      <c r="AFK83" s="2"/>
      <c r="AFL83" s="2"/>
      <c r="AFM83" s="2"/>
      <c r="AFN83" s="2"/>
      <c r="AFO83" s="2"/>
      <c r="AFP83" s="2"/>
      <c r="AFQ83" s="2"/>
      <c r="AFR83" s="2"/>
      <c r="AFS83" s="2"/>
      <c r="AFT83" s="2"/>
      <c r="AFU83" s="2"/>
      <c r="AFV83" s="2"/>
      <c r="AFW83" s="2"/>
      <c r="AFX83" s="2"/>
      <c r="AFY83" s="2"/>
      <c r="AFZ83" s="2"/>
      <c r="AGA83" s="2"/>
      <c r="AGB83" s="2"/>
      <c r="AGC83" s="2"/>
      <c r="AGD83" s="2"/>
      <c r="AGE83" s="2"/>
      <c r="AGF83" s="2"/>
      <c r="AGG83" s="2"/>
      <c r="AGH83" s="2"/>
      <c r="AGI83" s="2"/>
      <c r="AGJ83" s="2"/>
      <c r="AGK83" s="2"/>
      <c r="AGL83" s="2"/>
      <c r="AGM83" s="2"/>
      <c r="AGN83" s="2"/>
      <c r="AGO83" s="2"/>
      <c r="AGP83" s="2"/>
      <c r="AGQ83" s="2"/>
      <c r="AGR83" s="2"/>
      <c r="AGS83" s="2"/>
      <c r="AGT83" s="2"/>
      <c r="AGU83" s="2"/>
      <c r="AGV83" s="2"/>
      <c r="AGW83" s="2"/>
      <c r="AGX83" s="2"/>
      <c r="AGY83" s="2"/>
      <c r="AGZ83" s="2"/>
      <c r="AHA83" s="2"/>
      <c r="AHB83" s="2"/>
      <c r="AHC83" s="2"/>
      <c r="AHD83" s="2"/>
      <c r="AHE83" s="2"/>
      <c r="AHF83" s="2"/>
      <c r="AHG83" s="2"/>
      <c r="AHH83" s="2"/>
      <c r="AHI83" s="2"/>
      <c r="AHJ83" s="2"/>
      <c r="AHK83" s="2"/>
      <c r="AHL83" s="2"/>
      <c r="AHM83" s="2"/>
      <c r="AHN83" s="2"/>
      <c r="AHO83" s="2"/>
      <c r="AHP83" s="2"/>
      <c r="AHQ83" s="2"/>
      <c r="AHR83" s="2"/>
      <c r="AHS83" s="2"/>
      <c r="AHT83" s="2"/>
      <c r="AHU83" s="2"/>
      <c r="AHV83" s="2"/>
      <c r="AHW83" s="2"/>
      <c r="AHX83" s="2"/>
      <c r="AHY83" s="2"/>
      <c r="AHZ83" s="2"/>
      <c r="AIA83" s="2"/>
      <c r="AIB83" s="2"/>
      <c r="AIC83" s="2"/>
      <c r="AID83" s="2"/>
      <c r="AIE83" s="2"/>
      <c r="AIF83" s="2"/>
      <c r="AIG83" s="2"/>
      <c r="AIH83" s="2"/>
      <c r="AII83" s="2"/>
      <c r="AIJ83" s="2"/>
      <c r="AIK83" s="2"/>
      <c r="AIL83" s="2"/>
      <c r="AIM83" s="2"/>
      <c r="AIN83" s="2"/>
      <c r="AIO83" s="2"/>
      <c r="AIP83" s="2"/>
      <c r="AIQ83" s="2"/>
      <c r="AIR83" s="2"/>
      <c r="AIS83" s="2"/>
      <c r="AIT83" s="2"/>
      <c r="AIU83" s="2"/>
      <c r="AIV83" s="2"/>
      <c r="AIW83" s="2"/>
      <c r="AIX83" s="2"/>
      <c r="AIY83" s="2"/>
      <c r="AIZ83" s="2"/>
      <c r="AJA83" s="2"/>
      <c r="AJB83" s="2"/>
      <c r="AJC83" s="2"/>
      <c r="AJD83" s="2"/>
      <c r="AJE83" s="2"/>
      <c r="AJF83" s="2"/>
      <c r="AJG83" s="2"/>
      <c r="AJH83" s="2"/>
      <c r="AJI83" s="2"/>
      <c r="AJJ83" s="2"/>
      <c r="AJK83" s="2"/>
      <c r="AJL83" s="2"/>
      <c r="AJM83" s="2"/>
      <c r="AJN83" s="2"/>
      <c r="AJO83" s="2"/>
      <c r="AJP83" s="2"/>
      <c r="AJQ83" s="2"/>
      <c r="AJR83" s="2"/>
      <c r="AJS83" s="2"/>
      <c r="AJT83" s="2"/>
      <c r="AJU83" s="2"/>
      <c r="AJV83" s="2"/>
      <c r="AJW83" s="2"/>
      <c r="AJX83" s="2"/>
      <c r="AJY83" s="2"/>
      <c r="AJZ83" s="2"/>
      <c r="AKA83" s="2"/>
      <c r="AKB83" s="2"/>
      <c r="AKC83" s="2"/>
      <c r="AKD83" s="2"/>
      <c r="AKE83" s="2"/>
      <c r="AKF83" s="2"/>
      <c r="AKG83" s="2"/>
      <c r="AKH83" s="2"/>
      <c r="AKI83" s="2"/>
      <c r="AKJ83" s="2"/>
      <c r="AKK83" s="2"/>
      <c r="AKL83" s="2"/>
      <c r="AKM83" s="2"/>
      <c r="AKN83" s="2"/>
      <c r="AKO83" s="2"/>
      <c r="AKP83" s="2"/>
      <c r="AKQ83" s="2"/>
      <c r="AKR83" s="2"/>
      <c r="AKS83" s="2"/>
      <c r="AKT83" s="2"/>
      <c r="AKU83" s="2"/>
      <c r="AKV83" s="2"/>
      <c r="AKW83" s="2"/>
      <c r="AKX83" s="2"/>
      <c r="AKY83" s="2"/>
      <c r="AKZ83" s="2"/>
      <c r="ALA83" s="2"/>
      <c r="ALB83" s="2"/>
      <c r="ALC83" s="2"/>
      <c r="ALD83" s="2"/>
      <c r="ALE83" s="2"/>
      <c r="ALF83" s="2"/>
      <c r="ALG83" s="2"/>
      <c r="ALH83" s="2"/>
      <c r="ALI83" s="2"/>
      <c r="ALJ83" s="2"/>
      <c r="ALK83" s="2"/>
      <c r="ALL83" s="2"/>
      <c r="ALM83" s="2"/>
      <c r="ALN83" s="2"/>
      <c r="ALO83" s="2"/>
      <c r="ALP83" s="2"/>
      <c r="ALQ83" s="2"/>
      <c r="ALR83" s="2"/>
      <c r="ALS83" s="2"/>
      <c r="ALT83" s="2"/>
      <c r="ALU83" s="2"/>
      <c r="ALV83" s="2"/>
      <c r="ALW83" s="2"/>
      <c r="ALX83" s="2"/>
      <c r="ALY83" s="2"/>
      <c r="ALZ83" s="2"/>
      <c r="AMA83" s="2"/>
      <c r="AMB83" s="2"/>
      <c r="AMC83" s="2"/>
      <c r="AMD83" s="2"/>
      <c r="AME83" s="2"/>
      <c r="AMF83" s="2"/>
      <c r="AMG83" s="2"/>
      <c r="AMH83" s="2"/>
      <c r="AMI83" s="2"/>
      <c r="AMJ83" s="2"/>
      <c r="AMK83" s="2"/>
    </row>
    <row r="84" spans="1:1025" s="44" customFormat="1" ht="128.25" customHeight="1" x14ac:dyDescent="0.25">
      <c r="A84" s="118"/>
      <c r="B84" s="118"/>
      <c r="C84" s="118"/>
      <c r="D84" s="118"/>
      <c r="E84" s="118"/>
      <c r="F84" s="118"/>
      <c r="G84" s="118"/>
      <c r="H84" s="118"/>
      <c r="I84" s="18" t="s">
        <v>3</v>
      </c>
      <c r="J84" s="113" t="s">
        <v>13</v>
      </c>
      <c r="K84" s="17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  <c r="LI84" s="2"/>
      <c r="LJ84" s="2"/>
      <c r="LK84" s="2"/>
      <c r="LL84" s="2"/>
      <c r="LM84" s="2"/>
      <c r="LN84" s="2"/>
      <c r="LO84" s="2"/>
      <c r="LP84" s="2"/>
      <c r="LQ84" s="2"/>
      <c r="LR84" s="2"/>
      <c r="LS84" s="2"/>
      <c r="LT84" s="2"/>
      <c r="LU84" s="2"/>
      <c r="LV84" s="2"/>
      <c r="LW84" s="2"/>
      <c r="LX84" s="2"/>
      <c r="LY84" s="2"/>
      <c r="LZ84" s="2"/>
      <c r="MA84" s="2"/>
      <c r="MB84" s="2"/>
      <c r="MC84" s="2"/>
      <c r="MD84" s="2"/>
      <c r="ME84" s="2"/>
      <c r="MF84" s="2"/>
      <c r="MG84" s="2"/>
      <c r="MH84" s="2"/>
      <c r="MI84" s="2"/>
      <c r="MJ84" s="2"/>
      <c r="MK84" s="2"/>
      <c r="ML84" s="2"/>
      <c r="MM84" s="2"/>
      <c r="MN84" s="2"/>
      <c r="MO84" s="2"/>
      <c r="MP84" s="2"/>
      <c r="MQ84" s="2"/>
      <c r="MR84" s="2"/>
      <c r="MS84" s="2"/>
      <c r="MT84" s="2"/>
      <c r="MU84" s="2"/>
      <c r="MV84" s="2"/>
      <c r="MW84" s="2"/>
      <c r="MX84" s="2"/>
      <c r="MY84" s="2"/>
      <c r="MZ84" s="2"/>
      <c r="NA84" s="2"/>
      <c r="NB84" s="2"/>
      <c r="NC84" s="2"/>
      <c r="ND84" s="2"/>
      <c r="NE84" s="2"/>
      <c r="NF84" s="2"/>
      <c r="NG84" s="2"/>
      <c r="NH84" s="2"/>
      <c r="NI84" s="2"/>
      <c r="NJ84" s="2"/>
      <c r="NK84" s="2"/>
      <c r="NL84" s="2"/>
      <c r="NM84" s="2"/>
      <c r="NN84" s="2"/>
      <c r="NO84" s="2"/>
      <c r="NP84" s="2"/>
      <c r="NQ84" s="2"/>
      <c r="NR84" s="2"/>
      <c r="NS84" s="2"/>
      <c r="NT84" s="2"/>
      <c r="NU84" s="2"/>
      <c r="NV84" s="2"/>
      <c r="NW84" s="2"/>
      <c r="NX84" s="2"/>
      <c r="NY84" s="2"/>
      <c r="NZ84" s="2"/>
      <c r="OA84" s="2"/>
      <c r="OB84" s="2"/>
      <c r="OC84" s="2"/>
      <c r="OD84" s="2"/>
      <c r="OE84" s="2"/>
      <c r="OF84" s="2"/>
      <c r="OG84" s="2"/>
      <c r="OH84" s="2"/>
      <c r="OI84" s="2"/>
      <c r="OJ84" s="2"/>
      <c r="OK84" s="2"/>
      <c r="OL84" s="2"/>
      <c r="OM84" s="2"/>
      <c r="ON84" s="2"/>
      <c r="OO84" s="2"/>
      <c r="OP84" s="2"/>
      <c r="OQ84" s="2"/>
      <c r="OR84" s="2"/>
      <c r="OS84" s="2"/>
      <c r="OT84" s="2"/>
      <c r="OU84" s="2"/>
      <c r="OV84" s="2"/>
      <c r="OW84" s="2"/>
      <c r="OX84" s="2"/>
      <c r="OY84" s="2"/>
      <c r="OZ84" s="2"/>
      <c r="PA84" s="2"/>
      <c r="PB84" s="2"/>
      <c r="PC84" s="2"/>
      <c r="PD84" s="2"/>
      <c r="PE84" s="2"/>
      <c r="PF84" s="2"/>
      <c r="PG84" s="2"/>
      <c r="PH84" s="2"/>
      <c r="PI84" s="2"/>
      <c r="PJ84" s="2"/>
      <c r="PK84" s="2"/>
      <c r="PL84" s="2"/>
      <c r="PM84" s="2"/>
      <c r="PN84" s="2"/>
      <c r="PO84" s="2"/>
      <c r="PP84" s="2"/>
      <c r="PQ84" s="2"/>
      <c r="PR84" s="2"/>
      <c r="PS84" s="2"/>
      <c r="PT84" s="2"/>
      <c r="PU84" s="2"/>
      <c r="PV84" s="2"/>
      <c r="PW84" s="2"/>
      <c r="PX84" s="2"/>
      <c r="PY84" s="2"/>
      <c r="PZ84" s="2"/>
      <c r="QA84" s="2"/>
      <c r="QB84" s="2"/>
      <c r="QC84" s="2"/>
      <c r="QD84" s="2"/>
      <c r="QE84" s="2"/>
      <c r="QF84" s="2"/>
      <c r="QG84" s="2"/>
      <c r="QH84" s="2"/>
      <c r="QI84" s="2"/>
      <c r="QJ84" s="2"/>
      <c r="QK84" s="2"/>
      <c r="QL84" s="2"/>
      <c r="QM84" s="2"/>
      <c r="QN84" s="2"/>
      <c r="QO84" s="2"/>
      <c r="QP84" s="2"/>
      <c r="QQ84" s="2"/>
      <c r="QR84" s="2"/>
      <c r="QS84" s="2"/>
      <c r="QT84" s="2"/>
      <c r="QU84" s="2"/>
      <c r="QV84" s="2"/>
      <c r="QW84" s="2"/>
      <c r="QX84" s="2"/>
      <c r="QY84" s="2"/>
      <c r="QZ84" s="2"/>
      <c r="RA84" s="2"/>
      <c r="RB84" s="2"/>
      <c r="RC84" s="2"/>
      <c r="RD84" s="2"/>
      <c r="RE84" s="2"/>
      <c r="RF84" s="2"/>
      <c r="RG84" s="2"/>
      <c r="RH84" s="2"/>
      <c r="RI84" s="2"/>
      <c r="RJ84" s="2"/>
      <c r="RK84" s="2"/>
      <c r="RL84" s="2"/>
      <c r="RM84" s="2"/>
      <c r="RN84" s="2"/>
      <c r="RO84" s="2"/>
      <c r="RP84" s="2"/>
      <c r="RQ84" s="2"/>
      <c r="RR84" s="2"/>
      <c r="RS84" s="2"/>
      <c r="RT84" s="2"/>
      <c r="RU84" s="2"/>
      <c r="RV84" s="2"/>
      <c r="RW84" s="2"/>
      <c r="RX84" s="2"/>
      <c r="RY84" s="2"/>
      <c r="RZ84" s="2"/>
      <c r="SA84" s="2"/>
      <c r="SB84" s="2"/>
      <c r="SC84" s="2"/>
      <c r="SD84" s="2"/>
      <c r="SE84" s="2"/>
      <c r="SF84" s="2"/>
      <c r="SG84" s="2"/>
      <c r="SH84" s="2"/>
      <c r="SI84" s="2"/>
      <c r="SJ84" s="2"/>
      <c r="SK84" s="2"/>
      <c r="SL84" s="2"/>
      <c r="SM84" s="2"/>
      <c r="SN84" s="2"/>
      <c r="SO84" s="2"/>
      <c r="SP84" s="2"/>
      <c r="SQ84" s="2"/>
      <c r="SR84" s="2"/>
      <c r="SS84" s="2"/>
      <c r="ST84" s="2"/>
      <c r="SU84" s="2"/>
      <c r="SV84" s="2"/>
      <c r="SW84" s="2"/>
      <c r="SX84" s="2"/>
      <c r="SY84" s="2"/>
      <c r="SZ84" s="2"/>
      <c r="TA84" s="2"/>
      <c r="TB84" s="2"/>
      <c r="TC84" s="2"/>
      <c r="TD84" s="2"/>
      <c r="TE84" s="2"/>
      <c r="TF84" s="2"/>
      <c r="TG84" s="2"/>
      <c r="TH84" s="2"/>
      <c r="TI84" s="2"/>
      <c r="TJ84" s="2"/>
      <c r="TK84" s="2"/>
      <c r="TL84" s="2"/>
      <c r="TM84" s="2"/>
      <c r="TN84" s="2"/>
      <c r="TO84" s="2"/>
      <c r="TP84" s="2"/>
      <c r="TQ84" s="2"/>
      <c r="TR84" s="2"/>
      <c r="TS84" s="2"/>
      <c r="TT84" s="2"/>
      <c r="TU84" s="2"/>
      <c r="TV84" s="2"/>
      <c r="TW84" s="2"/>
      <c r="TX84" s="2"/>
      <c r="TY84" s="2"/>
      <c r="TZ84" s="2"/>
      <c r="UA84" s="2"/>
      <c r="UB84" s="2"/>
      <c r="UC84" s="2"/>
      <c r="UD84" s="2"/>
      <c r="UE84" s="2"/>
      <c r="UF84" s="2"/>
      <c r="UG84" s="2"/>
      <c r="UH84" s="2"/>
      <c r="UI84" s="2"/>
      <c r="UJ84" s="2"/>
      <c r="UK84" s="2"/>
      <c r="UL84" s="2"/>
      <c r="UM84" s="2"/>
      <c r="UN84" s="2"/>
      <c r="UO84" s="2"/>
      <c r="UP84" s="2"/>
      <c r="UQ84" s="2"/>
      <c r="UR84" s="2"/>
      <c r="US84" s="2"/>
      <c r="UT84" s="2"/>
      <c r="UU84" s="2"/>
      <c r="UV84" s="2"/>
      <c r="UW84" s="2"/>
      <c r="UX84" s="2"/>
      <c r="UY84" s="2"/>
      <c r="UZ84" s="2"/>
      <c r="VA84" s="2"/>
      <c r="VB84" s="2"/>
      <c r="VC84" s="2"/>
      <c r="VD84" s="2"/>
      <c r="VE84" s="2"/>
      <c r="VF84" s="2"/>
      <c r="VG84" s="2"/>
      <c r="VH84" s="2"/>
      <c r="VI84" s="2"/>
      <c r="VJ84" s="2"/>
      <c r="VK84" s="2"/>
      <c r="VL84" s="2"/>
      <c r="VM84" s="2"/>
      <c r="VN84" s="2"/>
      <c r="VO84" s="2"/>
      <c r="VP84" s="2"/>
      <c r="VQ84" s="2"/>
      <c r="VR84" s="2"/>
      <c r="VS84" s="2"/>
      <c r="VT84" s="2"/>
      <c r="VU84" s="2"/>
      <c r="VV84" s="2"/>
      <c r="VW84" s="2"/>
      <c r="VX84" s="2"/>
      <c r="VY84" s="2"/>
      <c r="VZ84" s="2"/>
      <c r="WA84" s="2"/>
      <c r="WB84" s="2"/>
      <c r="WC84" s="2"/>
      <c r="WD84" s="2"/>
      <c r="WE84" s="2"/>
      <c r="WF84" s="2"/>
      <c r="WG84" s="2"/>
      <c r="WH84" s="2"/>
      <c r="WI84" s="2"/>
      <c r="WJ84" s="2"/>
      <c r="WK84" s="2"/>
      <c r="WL84" s="2"/>
      <c r="WM84" s="2"/>
      <c r="WN84" s="2"/>
      <c r="WO84" s="2"/>
      <c r="WP84" s="2"/>
      <c r="WQ84" s="2"/>
      <c r="WR84" s="2"/>
      <c r="WS84" s="2"/>
      <c r="WT84" s="2"/>
      <c r="WU84" s="2"/>
      <c r="WV84" s="2"/>
      <c r="WW84" s="2"/>
      <c r="WX84" s="2"/>
      <c r="WY84" s="2"/>
      <c r="WZ84" s="2"/>
      <c r="XA84" s="2"/>
      <c r="XB84" s="2"/>
      <c r="XC84" s="2"/>
      <c r="XD84" s="2"/>
      <c r="XE84" s="2"/>
      <c r="XF84" s="2"/>
      <c r="XG84" s="2"/>
      <c r="XH84" s="2"/>
      <c r="XI84" s="2"/>
      <c r="XJ84" s="2"/>
      <c r="XK84" s="2"/>
      <c r="XL84" s="2"/>
      <c r="XM84" s="2"/>
      <c r="XN84" s="2"/>
      <c r="XO84" s="2"/>
      <c r="XP84" s="2"/>
      <c r="XQ84" s="2"/>
      <c r="XR84" s="2"/>
      <c r="XS84" s="2"/>
      <c r="XT84" s="2"/>
      <c r="XU84" s="2"/>
      <c r="XV84" s="2"/>
      <c r="XW84" s="2"/>
      <c r="XX84" s="2"/>
      <c r="XY84" s="2"/>
      <c r="XZ84" s="2"/>
      <c r="YA84" s="2"/>
      <c r="YB84" s="2"/>
      <c r="YC84" s="2"/>
      <c r="YD84" s="2"/>
      <c r="YE84" s="2"/>
      <c r="YF84" s="2"/>
      <c r="YG84" s="2"/>
      <c r="YH84" s="2"/>
      <c r="YI84" s="2"/>
      <c r="YJ84" s="2"/>
      <c r="YK84" s="2"/>
      <c r="YL84" s="2"/>
      <c r="YM84" s="2"/>
      <c r="YN84" s="2"/>
      <c r="YO84" s="2"/>
      <c r="YP84" s="2"/>
      <c r="YQ84" s="2"/>
      <c r="YR84" s="2"/>
      <c r="YS84" s="2"/>
      <c r="YT84" s="2"/>
      <c r="YU84" s="2"/>
      <c r="YV84" s="2"/>
      <c r="YW84" s="2"/>
      <c r="YX84" s="2"/>
      <c r="YY84" s="2"/>
      <c r="YZ84" s="2"/>
      <c r="ZA84" s="2"/>
      <c r="ZB84" s="2"/>
      <c r="ZC84" s="2"/>
      <c r="ZD84" s="2"/>
      <c r="ZE84" s="2"/>
      <c r="ZF84" s="2"/>
      <c r="ZG84" s="2"/>
      <c r="ZH84" s="2"/>
      <c r="ZI84" s="2"/>
      <c r="ZJ84" s="2"/>
      <c r="ZK84" s="2"/>
      <c r="ZL84" s="2"/>
      <c r="ZM84" s="2"/>
      <c r="ZN84" s="2"/>
      <c r="ZO84" s="2"/>
      <c r="ZP84" s="2"/>
      <c r="ZQ84" s="2"/>
      <c r="ZR84" s="2"/>
      <c r="ZS84" s="2"/>
      <c r="ZT84" s="2"/>
      <c r="ZU84" s="2"/>
      <c r="ZV84" s="2"/>
      <c r="ZW84" s="2"/>
      <c r="ZX84" s="2"/>
      <c r="ZY84" s="2"/>
      <c r="ZZ84" s="2"/>
      <c r="AAA84" s="2"/>
      <c r="AAB84" s="2"/>
      <c r="AAC84" s="2"/>
      <c r="AAD84" s="2"/>
      <c r="AAE84" s="2"/>
      <c r="AAF84" s="2"/>
      <c r="AAG84" s="2"/>
      <c r="AAH84" s="2"/>
      <c r="AAI84" s="2"/>
      <c r="AAJ84" s="2"/>
      <c r="AAK84" s="2"/>
      <c r="AAL84" s="2"/>
      <c r="AAM84" s="2"/>
      <c r="AAN84" s="2"/>
      <c r="AAO84" s="2"/>
      <c r="AAP84" s="2"/>
      <c r="AAQ84" s="2"/>
      <c r="AAR84" s="2"/>
      <c r="AAS84" s="2"/>
      <c r="AAT84" s="2"/>
      <c r="AAU84" s="2"/>
      <c r="AAV84" s="2"/>
      <c r="AAW84" s="2"/>
      <c r="AAX84" s="2"/>
      <c r="AAY84" s="2"/>
      <c r="AAZ84" s="2"/>
      <c r="ABA84" s="2"/>
      <c r="ABB84" s="2"/>
      <c r="ABC84" s="2"/>
      <c r="ABD84" s="2"/>
      <c r="ABE84" s="2"/>
      <c r="ABF84" s="2"/>
      <c r="ABG84" s="2"/>
      <c r="ABH84" s="2"/>
      <c r="ABI84" s="2"/>
      <c r="ABJ84" s="2"/>
      <c r="ABK84" s="2"/>
      <c r="ABL84" s="2"/>
      <c r="ABM84" s="2"/>
      <c r="ABN84" s="2"/>
      <c r="ABO84" s="2"/>
      <c r="ABP84" s="2"/>
      <c r="ABQ84" s="2"/>
      <c r="ABR84" s="2"/>
      <c r="ABS84" s="2"/>
      <c r="ABT84" s="2"/>
      <c r="ABU84" s="2"/>
      <c r="ABV84" s="2"/>
      <c r="ABW84" s="2"/>
      <c r="ABX84" s="2"/>
      <c r="ABY84" s="2"/>
      <c r="ABZ84" s="2"/>
      <c r="ACA84" s="2"/>
      <c r="ACB84" s="2"/>
      <c r="ACC84" s="2"/>
      <c r="ACD84" s="2"/>
      <c r="ACE84" s="2"/>
      <c r="ACF84" s="2"/>
      <c r="ACG84" s="2"/>
      <c r="ACH84" s="2"/>
      <c r="ACI84" s="2"/>
      <c r="ACJ84" s="2"/>
      <c r="ACK84" s="2"/>
      <c r="ACL84" s="2"/>
      <c r="ACM84" s="2"/>
      <c r="ACN84" s="2"/>
      <c r="ACO84" s="2"/>
      <c r="ACP84" s="2"/>
      <c r="ACQ84" s="2"/>
      <c r="ACR84" s="2"/>
      <c r="ACS84" s="2"/>
      <c r="ACT84" s="2"/>
      <c r="ACU84" s="2"/>
      <c r="ACV84" s="2"/>
      <c r="ACW84" s="2"/>
      <c r="ACX84" s="2"/>
      <c r="ACY84" s="2"/>
      <c r="ACZ84" s="2"/>
      <c r="ADA84" s="2"/>
      <c r="ADB84" s="2"/>
      <c r="ADC84" s="2"/>
      <c r="ADD84" s="2"/>
      <c r="ADE84" s="2"/>
      <c r="ADF84" s="2"/>
      <c r="ADG84" s="2"/>
      <c r="ADH84" s="2"/>
      <c r="ADI84" s="2"/>
      <c r="ADJ84" s="2"/>
      <c r="ADK84" s="2"/>
      <c r="ADL84" s="2"/>
      <c r="ADM84" s="2"/>
      <c r="ADN84" s="2"/>
      <c r="ADO84" s="2"/>
      <c r="ADP84" s="2"/>
      <c r="ADQ84" s="2"/>
      <c r="ADR84" s="2"/>
      <c r="ADS84" s="2"/>
      <c r="ADT84" s="2"/>
      <c r="ADU84" s="2"/>
      <c r="ADV84" s="2"/>
      <c r="ADW84" s="2"/>
      <c r="ADX84" s="2"/>
      <c r="ADY84" s="2"/>
      <c r="ADZ84" s="2"/>
      <c r="AEA84" s="2"/>
      <c r="AEB84" s="2"/>
      <c r="AEC84" s="2"/>
      <c r="AED84" s="2"/>
      <c r="AEE84" s="2"/>
      <c r="AEF84" s="2"/>
      <c r="AEG84" s="2"/>
      <c r="AEH84" s="2"/>
      <c r="AEI84" s="2"/>
      <c r="AEJ84" s="2"/>
      <c r="AEK84" s="2"/>
      <c r="AEL84" s="2"/>
      <c r="AEM84" s="2"/>
      <c r="AEN84" s="2"/>
      <c r="AEO84" s="2"/>
      <c r="AEP84" s="2"/>
      <c r="AEQ84" s="2"/>
      <c r="AER84" s="2"/>
      <c r="AES84" s="2"/>
      <c r="AET84" s="2"/>
      <c r="AEU84" s="2"/>
      <c r="AEV84" s="2"/>
      <c r="AEW84" s="2"/>
      <c r="AEX84" s="2"/>
      <c r="AEY84" s="2"/>
      <c r="AEZ84" s="2"/>
      <c r="AFA84" s="2"/>
      <c r="AFB84" s="2"/>
      <c r="AFC84" s="2"/>
      <c r="AFD84" s="2"/>
      <c r="AFE84" s="2"/>
      <c r="AFF84" s="2"/>
      <c r="AFG84" s="2"/>
      <c r="AFH84" s="2"/>
      <c r="AFI84" s="2"/>
      <c r="AFJ84" s="2"/>
      <c r="AFK84" s="2"/>
      <c r="AFL84" s="2"/>
      <c r="AFM84" s="2"/>
      <c r="AFN84" s="2"/>
      <c r="AFO84" s="2"/>
      <c r="AFP84" s="2"/>
      <c r="AFQ84" s="2"/>
      <c r="AFR84" s="2"/>
      <c r="AFS84" s="2"/>
      <c r="AFT84" s="2"/>
      <c r="AFU84" s="2"/>
      <c r="AFV84" s="2"/>
      <c r="AFW84" s="2"/>
      <c r="AFX84" s="2"/>
      <c r="AFY84" s="2"/>
      <c r="AFZ84" s="2"/>
      <c r="AGA84" s="2"/>
      <c r="AGB84" s="2"/>
      <c r="AGC84" s="2"/>
      <c r="AGD84" s="2"/>
      <c r="AGE84" s="2"/>
      <c r="AGF84" s="2"/>
      <c r="AGG84" s="2"/>
      <c r="AGH84" s="2"/>
      <c r="AGI84" s="2"/>
      <c r="AGJ84" s="2"/>
      <c r="AGK84" s="2"/>
      <c r="AGL84" s="2"/>
      <c r="AGM84" s="2"/>
      <c r="AGN84" s="2"/>
      <c r="AGO84" s="2"/>
      <c r="AGP84" s="2"/>
      <c r="AGQ84" s="2"/>
      <c r="AGR84" s="2"/>
      <c r="AGS84" s="2"/>
      <c r="AGT84" s="2"/>
      <c r="AGU84" s="2"/>
      <c r="AGV84" s="2"/>
      <c r="AGW84" s="2"/>
      <c r="AGX84" s="2"/>
      <c r="AGY84" s="2"/>
      <c r="AGZ84" s="2"/>
      <c r="AHA84" s="2"/>
      <c r="AHB84" s="2"/>
      <c r="AHC84" s="2"/>
      <c r="AHD84" s="2"/>
      <c r="AHE84" s="2"/>
      <c r="AHF84" s="2"/>
      <c r="AHG84" s="2"/>
      <c r="AHH84" s="2"/>
      <c r="AHI84" s="2"/>
      <c r="AHJ84" s="2"/>
      <c r="AHK84" s="2"/>
      <c r="AHL84" s="2"/>
      <c r="AHM84" s="2"/>
      <c r="AHN84" s="2"/>
      <c r="AHO84" s="2"/>
      <c r="AHP84" s="2"/>
      <c r="AHQ84" s="2"/>
      <c r="AHR84" s="2"/>
      <c r="AHS84" s="2"/>
      <c r="AHT84" s="2"/>
      <c r="AHU84" s="2"/>
      <c r="AHV84" s="2"/>
      <c r="AHW84" s="2"/>
      <c r="AHX84" s="2"/>
      <c r="AHY84" s="2"/>
      <c r="AHZ84" s="2"/>
      <c r="AIA84" s="2"/>
      <c r="AIB84" s="2"/>
      <c r="AIC84" s="2"/>
      <c r="AID84" s="2"/>
      <c r="AIE84" s="2"/>
      <c r="AIF84" s="2"/>
      <c r="AIG84" s="2"/>
      <c r="AIH84" s="2"/>
      <c r="AII84" s="2"/>
      <c r="AIJ84" s="2"/>
      <c r="AIK84" s="2"/>
      <c r="AIL84" s="2"/>
      <c r="AIM84" s="2"/>
      <c r="AIN84" s="2"/>
      <c r="AIO84" s="2"/>
      <c r="AIP84" s="2"/>
      <c r="AIQ84" s="2"/>
      <c r="AIR84" s="2"/>
      <c r="AIS84" s="2"/>
      <c r="AIT84" s="2"/>
      <c r="AIU84" s="2"/>
      <c r="AIV84" s="2"/>
      <c r="AIW84" s="2"/>
      <c r="AIX84" s="2"/>
      <c r="AIY84" s="2"/>
      <c r="AIZ84" s="2"/>
      <c r="AJA84" s="2"/>
      <c r="AJB84" s="2"/>
      <c r="AJC84" s="2"/>
      <c r="AJD84" s="2"/>
      <c r="AJE84" s="2"/>
      <c r="AJF84" s="2"/>
      <c r="AJG84" s="2"/>
      <c r="AJH84" s="2"/>
      <c r="AJI84" s="2"/>
      <c r="AJJ84" s="2"/>
      <c r="AJK84" s="2"/>
      <c r="AJL84" s="2"/>
      <c r="AJM84" s="2"/>
      <c r="AJN84" s="2"/>
      <c r="AJO84" s="2"/>
      <c r="AJP84" s="2"/>
      <c r="AJQ84" s="2"/>
      <c r="AJR84" s="2"/>
      <c r="AJS84" s="2"/>
      <c r="AJT84" s="2"/>
      <c r="AJU84" s="2"/>
      <c r="AJV84" s="2"/>
      <c r="AJW84" s="2"/>
      <c r="AJX84" s="2"/>
      <c r="AJY84" s="2"/>
      <c r="AJZ84" s="2"/>
      <c r="AKA84" s="2"/>
      <c r="AKB84" s="2"/>
      <c r="AKC84" s="2"/>
      <c r="AKD84" s="2"/>
      <c r="AKE84" s="2"/>
      <c r="AKF84" s="2"/>
      <c r="AKG84" s="2"/>
      <c r="AKH84" s="2"/>
      <c r="AKI84" s="2"/>
      <c r="AKJ84" s="2"/>
      <c r="AKK84" s="2"/>
      <c r="AKL84" s="2"/>
      <c r="AKM84" s="2"/>
      <c r="AKN84" s="2"/>
      <c r="AKO84" s="2"/>
      <c r="AKP84" s="2"/>
      <c r="AKQ84" s="2"/>
      <c r="AKR84" s="2"/>
      <c r="AKS84" s="2"/>
      <c r="AKT84" s="2"/>
      <c r="AKU84" s="2"/>
      <c r="AKV84" s="2"/>
      <c r="AKW84" s="2"/>
      <c r="AKX84" s="2"/>
      <c r="AKY84" s="2"/>
      <c r="AKZ84" s="2"/>
      <c r="ALA84" s="2"/>
      <c r="ALB84" s="2"/>
      <c r="ALC84" s="2"/>
      <c r="ALD84" s="2"/>
      <c r="ALE84" s="2"/>
      <c r="ALF84" s="2"/>
      <c r="ALG84" s="2"/>
      <c r="ALH84" s="2"/>
      <c r="ALI84" s="2"/>
      <c r="ALJ84" s="2"/>
      <c r="ALK84" s="2"/>
      <c r="ALL84" s="2"/>
      <c r="ALM84" s="2"/>
      <c r="ALN84" s="2"/>
      <c r="ALO84" s="2"/>
      <c r="ALP84" s="2"/>
      <c r="ALQ84" s="2"/>
      <c r="ALR84" s="2"/>
      <c r="ALS84" s="2"/>
      <c r="ALT84" s="2"/>
      <c r="ALU84" s="2"/>
      <c r="ALV84" s="2"/>
      <c r="ALW84" s="2"/>
      <c r="ALX84" s="2"/>
      <c r="ALY84" s="2"/>
      <c r="ALZ84" s="2"/>
      <c r="AMA84" s="2"/>
      <c r="AMB84" s="2"/>
      <c r="AMC84" s="2"/>
      <c r="AMD84" s="2"/>
      <c r="AME84" s="2"/>
      <c r="AMF84" s="2"/>
      <c r="AMG84" s="2"/>
      <c r="AMH84" s="2"/>
      <c r="AMI84" s="2"/>
      <c r="AMJ84" s="2"/>
      <c r="AMK84" s="2"/>
    </row>
    <row r="85" spans="1:1025" s="44" customFormat="1" x14ac:dyDescent="0.25">
      <c r="A85" s="113" t="s">
        <v>4</v>
      </c>
      <c r="B85" s="113" t="s">
        <v>5</v>
      </c>
      <c r="C85" s="113" t="s">
        <v>6</v>
      </c>
      <c r="D85" s="113" t="s">
        <v>7</v>
      </c>
      <c r="E85" s="113" t="s">
        <v>8</v>
      </c>
      <c r="F85" s="113" t="s">
        <v>9</v>
      </c>
      <c r="G85" s="113" t="s">
        <v>82</v>
      </c>
      <c r="H85" s="113" t="s">
        <v>83</v>
      </c>
      <c r="I85" s="18" t="s">
        <v>84</v>
      </c>
      <c r="J85" s="19" t="s">
        <v>85</v>
      </c>
      <c r="K85" s="17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  <c r="RN85" s="2"/>
      <c r="RO85" s="2"/>
      <c r="RP85" s="2"/>
      <c r="RQ85" s="2"/>
      <c r="RR85" s="2"/>
      <c r="RS85" s="2"/>
      <c r="RT85" s="2"/>
      <c r="RU85" s="2"/>
      <c r="RV85" s="2"/>
      <c r="RW85" s="2"/>
      <c r="RX85" s="2"/>
      <c r="RY85" s="2"/>
      <c r="RZ85" s="2"/>
      <c r="SA85" s="2"/>
      <c r="SB85" s="2"/>
      <c r="SC85" s="2"/>
      <c r="SD85" s="2"/>
      <c r="SE85" s="2"/>
      <c r="SF85" s="2"/>
      <c r="SG85" s="2"/>
      <c r="SH85" s="2"/>
      <c r="SI85" s="2"/>
      <c r="SJ85" s="2"/>
      <c r="SK85" s="2"/>
      <c r="SL85" s="2"/>
      <c r="SM85" s="2"/>
      <c r="SN85" s="2"/>
      <c r="SO85" s="2"/>
      <c r="SP85" s="2"/>
      <c r="SQ85" s="2"/>
      <c r="SR85" s="2"/>
      <c r="SS85" s="2"/>
      <c r="ST85" s="2"/>
      <c r="SU85" s="2"/>
      <c r="SV85" s="2"/>
      <c r="SW85" s="2"/>
      <c r="SX85" s="2"/>
      <c r="SY85" s="2"/>
      <c r="SZ85" s="2"/>
      <c r="TA85" s="2"/>
      <c r="TB85" s="2"/>
      <c r="TC85" s="2"/>
      <c r="TD85" s="2"/>
      <c r="TE85" s="2"/>
      <c r="TF85" s="2"/>
      <c r="TG85" s="2"/>
      <c r="TH85" s="2"/>
      <c r="TI85" s="2"/>
      <c r="TJ85" s="2"/>
      <c r="TK85" s="2"/>
      <c r="TL85" s="2"/>
      <c r="TM85" s="2"/>
      <c r="TN85" s="2"/>
      <c r="TO85" s="2"/>
      <c r="TP85" s="2"/>
      <c r="TQ85" s="2"/>
      <c r="TR85" s="2"/>
      <c r="TS85" s="2"/>
      <c r="TT85" s="2"/>
      <c r="TU85" s="2"/>
      <c r="TV85" s="2"/>
      <c r="TW85" s="2"/>
      <c r="TX85" s="2"/>
      <c r="TY85" s="2"/>
      <c r="TZ85" s="2"/>
      <c r="UA85" s="2"/>
      <c r="UB85" s="2"/>
      <c r="UC85" s="2"/>
      <c r="UD85" s="2"/>
      <c r="UE85" s="2"/>
      <c r="UF85" s="2"/>
      <c r="UG85" s="2"/>
      <c r="UH85" s="2"/>
      <c r="UI85" s="2"/>
      <c r="UJ85" s="2"/>
      <c r="UK85" s="2"/>
      <c r="UL85" s="2"/>
      <c r="UM85" s="2"/>
      <c r="UN85" s="2"/>
      <c r="UO85" s="2"/>
      <c r="UP85" s="2"/>
      <c r="UQ85" s="2"/>
      <c r="UR85" s="2"/>
      <c r="US85" s="2"/>
      <c r="UT85" s="2"/>
      <c r="UU85" s="2"/>
      <c r="UV85" s="2"/>
      <c r="UW85" s="2"/>
      <c r="UX85" s="2"/>
      <c r="UY85" s="2"/>
      <c r="UZ85" s="2"/>
      <c r="VA85" s="2"/>
      <c r="VB85" s="2"/>
      <c r="VC85" s="2"/>
      <c r="VD85" s="2"/>
      <c r="VE85" s="2"/>
      <c r="VF85" s="2"/>
      <c r="VG85" s="2"/>
      <c r="VH85" s="2"/>
      <c r="VI85" s="2"/>
      <c r="VJ85" s="2"/>
      <c r="VK85" s="2"/>
      <c r="VL85" s="2"/>
      <c r="VM85" s="2"/>
      <c r="VN85" s="2"/>
      <c r="VO85" s="2"/>
      <c r="VP85" s="2"/>
      <c r="VQ85" s="2"/>
      <c r="VR85" s="2"/>
      <c r="VS85" s="2"/>
      <c r="VT85" s="2"/>
      <c r="VU85" s="2"/>
      <c r="VV85" s="2"/>
      <c r="VW85" s="2"/>
      <c r="VX85" s="2"/>
      <c r="VY85" s="2"/>
      <c r="VZ85" s="2"/>
      <c r="WA85" s="2"/>
      <c r="WB85" s="2"/>
      <c r="WC85" s="2"/>
      <c r="WD85" s="2"/>
      <c r="WE85" s="2"/>
      <c r="WF85" s="2"/>
      <c r="WG85" s="2"/>
      <c r="WH85" s="2"/>
      <c r="WI85" s="2"/>
      <c r="WJ85" s="2"/>
      <c r="WK85" s="2"/>
      <c r="WL85" s="2"/>
      <c r="WM85" s="2"/>
      <c r="WN85" s="2"/>
      <c r="WO85" s="2"/>
      <c r="WP85" s="2"/>
      <c r="WQ85" s="2"/>
      <c r="WR85" s="2"/>
      <c r="WS85" s="2"/>
      <c r="WT85" s="2"/>
      <c r="WU85" s="2"/>
      <c r="WV85" s="2"/>
      <c r="WW85" s="2"/>
      <c r="WX85" s="2"/>
      <c r="WY85" s="2"/>
      <c r="WZ85" s="2"/>
      <c r="XA85" s="2"/>
      <c r="XB85" s="2"/>
      <c r="XC85" s="2"/>
      <c r="XD85" s="2"/>
      <c r="XE85" s="2"/>
      <c r="XF85" s="2"/>
      <c r="XG85" s="2"/>
      <c r="XH85" s="2"/>
      <c r="XI85" s="2"/>
      <c r="XJ85" s="2"/>
      <c r="XK85" s="2"/>
      <c r="XL85" s="2"/>
      <c r="XM85" s="2"/>
      <c r="XN85" s="2"/>
      <c r="XO85" s="2"/>
      <c r="XP85" s="2"/>
      <c r="XQ85" s="2"/>
      <c r="XR85" s="2"/>
      <c r="XS85" s="2"/>
      <c r="XT85" s="2"/>
      <c r="XU85" s="2"/>
      <c r="XV85" s="2"/>
      <c r="XW85" s="2"/>
      <c r="XX85" s="2"/>
      <c r="XY85" s="2"/>
      <c r="XZ85" s="2"/>
      <c r="YA85" s="2"/>
      <c r="YB85" s="2"/>
      <c r="YC85" s="2"/>
      <c r="YD85" s="2"/>
      <c r="YE85" s="2"/>
      <c r="YF85" s="2"/>
      <c r="YG85" s="2"/>
      <c r="YH85" s="2"/>
      <c r="YI85" s="2"/>
      <c r="YJ85" s="2"/>
      <c r="YK85" s="2"/>
      <c r="YL85" s="2"/>
      <c r="YM85" s="2"/>
      <c r="YN85" s="2"/>
      <c r="YO85" s="2"/>
      <c r="YP85" s="2"/>
      <c r="YQ85" s="2"/>
      <c r="YR85" s="2"/>
      <c r="YS85" s="2"/>
      <c r="YT85" s="2"/>
      <c r="YU85" s="2"/>
      <c r="YV85" s="2"/>
      <c r="YW85" s="2"/>
      <c r="YX85" s="2"/>
      <c r="YY85" s="2"/>
      <c r="YZ85" s="2"/>
      <c r="ZA85" s="2"/>
      <c r="ZB85" s="2"/>
      <c r="ZC85" s="2"/>
      <c r="ZD85" s="2"/>
      <c r="ZE85" s="2"/>
      <c r="ZF85" s="2"/>
      <c r="ZG85" s="2"/>
      <c r="ZH85" s="2"/>
      <c r="ZI85" s="2"/>
      <c r="ZJ85" s="2"/>
      <c r="ZK85" s="2"/>
      <c r="ZL85" s="2"/>
      <c r="ZM85" s="2"/>
      <c r="ZN85" s="2"/>
      <c r="ZO85" s="2"/>
      <c r="ZP85" s="2"/>
      <c r="ZQ85" s="2"/>
      <c r="ZR85" s="2"/>
      <c r="ZS85" s="2"/>
      <c r="ZT85" s="2"/>
      <c r="ZU85" s="2"/>
      <c r="ZV85" s="2"/>
      <c r="ZW85" s="2"/>
      <c r="ZX85" s="2"/>
      <c r="ZY85" s="2"/>
      <c r="ZZ85" s="2"/>
      <c r="AAA85" s="2"/>
      <c r="AAB85" s="2"/>
      <c r="AAC85" s="2"/>
      <c r="AAD85" s="2"/>
      <c r="AAE85" s="2"/>
      <c r="AAF85" s="2"/>
      <c r="AAG85" s="2"/>
      <c r="AAH85" s="2"/>
      <c r="AAI85" s="2"/>
      <c r="AAJ85" s="2"/>
      <c r="AAK85" s="2"/>
      <c r="AAL85" s="2"/>
      <c r="AAM85" s="2"/>
      <c r="AAN85" s="2"/>
      <c r="AAO85" s="2"/>
      <c r="AAP85" s="2"/>
      <c r="AAQ85" s="2"/>
      <c r="AAR85" s="2"/>
      <c r="AAS85" s="2"/>
      <c r="AAT85" s="2"/>
      <c r="AAU85" s="2"/>
      <c r="AAV85" s="2"/>
      <c r="AAW85" s="2"/>
      <c r="AAX85" s="2"/>
      <c r="AAY85" s="2"/>
      <c r="AAZ85" s="2"/>
      <c r="ABA85" s="2"/>
      <c r="ABB85" s="2"/>
      <c r="ABC85" s="2"/>
      <c r="ABD85" s="2"/>
      <c r="ABE85" s="2"/>
      <c r="ABF85" s="2"/>
      <c r="ABG85" s="2"/>
      <c r="ABH85" s="2"/>
      <c r="ABI85" s="2"/>
      <c r="ABJ85" s="2"/>
      <c r="ABK85" s="2"/>
      <c r="ABL85" s="2"/>
      <c r="ABM85" s="2"/>
      <c r="ABN85" s="2"/>
      <c r="ABO85" s="2"/>
      <c r="ABP85" s="2"/>
      <c r="ABQ85" s="2"/>
      <c r="ABR85" s="2"/>
      <c r="ABS85" s="2"/>
      <c r="ABT85" s="2"/>
      <c r="ABU85" s="2"/>
      <c r="ABV85" s="2"/>
      <c r="ABW85" s="2"/>
      <c r="ABX85" s="2"/>
      <c r="ABY85" s="2"/>
      <c r="ABZ85" s="2"/>
      <c r="ACA85" s="2"/>
      <c r="ACB85" s="2"/>
      <c r="ACC85" s="2"/>
      <c r="ACD85" s="2"/>
      <c r="ACE85" s="2"/>
      <c r="ACF85" s="2"/>
      <c r="ACG85" s="2"/>
      <c r="ACH85" s="2"/>
      <c r="ACI85" s="2"/>
      <c r="ACJ85" s="2"/>
      <c r="ACK85" s="2"/>
      <c r="ACL85" s="2"/>
      <c r="ACM85" s="2"/>
      <c r="ACN85" s="2"/>
      <c r="ACO85" s="2"/>
      <c r="ACP85" s="2"/>
      <c r="ACQ85" s="2"/>
      <c r="ACR85" s="2"/>
      <c r="ACS85" s="2"/>
      <c r="ACT85" s="2"/>
      <c r="ACU85" s="2"/>
      <c r="ACV85" s="2"/>
      <c r="ACW85" s="2"/>
      <c r="ACX85" s="2"/>
      <c r="ACY85" s="2"/>
      <c r="ACZ85" s="2"/>
      <c r="ADA85" s="2"/>
      <c r="ADB85" s="2"/>
      <c r="ADC85" s="2"/>
      <c r="ADD85" s="2"/>
      <c r="ADE85" s="2"/>
      <c r="ADF85" s="2"/>
      <c r="ADG85" s="2"/>
      <c r="ADH85" s="2"/>
      <c r="ADI85" s="2"/>
      <c r="ADJ85" s="2"/>
      <c r="ADK85" s="2"/>
      <c r="ADL85" s="2"/>
      <c r="ADM85" s="2"/>
      <c r="ADN85" s="2"/>
      <c r="ADO85" s="2"/>
      <c r="ADP85" s="2"/>
      <c r="ADQ85" s="2"/>
      <c r="ADR85" s="2"/>
      <c r="ADS85" s="2"/>
      <c r="ADT85" s="2"/>
      <c r="ADU85" s="2"/>
      <c r="ADV85" s="2"/>
      <c r="ADW85" s="2"/>
      <c r="ADX85" s="2"/>
      <c r="ADY85" s="2"/>
      <c r="ADZ85" s="2"/>
      <c r="AEA85" s="2"/>
      <c r="AEB85" s="2"/>
      <c r="AEC85" s="2"/>
      <c r="AED85" s="2"/>
      <c r="AEE85" s="2"/>
      <c r="AEF85" s="2"/>
      <c r="AEG85" s="2"/>
      <c r="AEH85" s="2"/>
      <c r="AEI85" s="2"/>
      <c r="AEJ85" s="2"/>
      <c r="AEK85" s="2"/>
      <c r="AEL85" s="2"/>
      <c r="AEM85" s="2"/>
      <c r="AEN85" s="2"/>
      <c r="AEO85" s="2"/>
      <c r="AEP85" s="2"/>
      <c r="AEQ85" s="2"/>
      <c r="AER85" s="2"/>
      <c r="AES85" s="2"/>
      <c r="AET85" s="2"/>
      <c r="AEU85" s="2"/>
      <c r="AEV85" s="2"/>
      <c r="AEW85" s="2"/>
      <c r="AEX85" s="2"/>
      <c r="AEY85" s="2"/>
      <c r="AEZ85" s="2"/>
      <c r="AFA85" s="2"/>
      <c r="AFB85" s="2"/>
      <c r="AFC85" s="2"/>
      <c r="AFD85" s="2"/>
      <c r="AFE85" s="2"/>
      <c r="AFF85" s="2"/>
      <c r="AFG85" s="2"/>
      <c r="AFH85" s="2"/>
      <c r="AFI85" s="2"/>
      <c r="AFJ85" s="2"/>
      <c r="AFK85" s="2"/>
      <c r="AFL85" s="2"/>
      <c r="AFM85" s="2"/>
      <c r="AFN85" s="2"/>
      <c r="AFO85" s="2"/>
      <c r="AFP85" s="2"/>
      <c r="AFQ85" s="2"/>
      <c r="AFR85" s="2"/>
      <c r="AFS85" s="2"/>
      <c r="AFT85" s="2"/>
      <c r="AFU85" s="2"/>
      <c r="AFV85" s="2"/>
      <c r="AFW85" s="2"/>
      <c r="AFX85" s="2"/>
      <c r="AFY85" s="2"/>
      <c r="AFZ85" s="2"/>
      <c r="AGA85" s="2"/>
      <c r="AGB85" s="2"/>
      <c r="AGC85" s="2"/>
      <c r="AGD85" s="2"/>
      <c r="AGE85" s="2"/>
      <c r="AGF85" s="2"/>
      <c r="AGG85" s="2"/>
      <c r="AGH85" s="2"/>
      <c r="AGI85" s="2"/>
      <c r="AGJ85" s="2"/>
      <c r="AGK85" s="2"/>
      <c r="AGL85" s="2"/>
      <c r="AGM85" s="2"/>
      <c r="AGN85" s="2"/>
      <c r="AGO85" s="2"/>
      <c r="AGP85" s="2"/>
      <c r="AGQ85" s="2"/>
      <c r="AGR85" s="2"/>
      <c r="AGS85" s="2"/>
      <c r="AGT85" s="2"/>
      <c r="AGU85" s="2"/>
      <c r="AGV85" s="2"/>
      <c r="AGW85" s="2"/>
      <c r="AGX85" s="2"/>
      <c r="AGY85" s="2"/>
      <c r="AGZ85" s="2"/>
      <c r="AHA85" s="2"/>
      <c r="AHB85" s="2"/>
      <c r="AHC85" s="2"/>
      <c r="AHD85" s="2"/>
      <c r="AHE85" s="2"/>
      <c r="AHF85" s="2"/>
      <c r="AHG85" s="2"/>
      <c r="AHH85" s="2"/>
      <c r="AHI85" s="2"/>
      <c r="AHJ85" s="2"/>
      <c r="AHK85" s="2"/>
      <c r="AHL85" s="2"/>
      <c r="AHM85" s="2"/>
      <c r="AHN85" s="2"/>
      <c r="AHO85" s="2"/>
      <c r="AHP85" s="2"/>
      <c r="AHQ85" s="2"/>
      <c r="AHR85" s="2"/>
      <c r="AHS85" s="2"/>
      <c r="AHT85" s="2"/>
      <c r="AHU85" s="2"/>
      <c r="AHV85" s="2"/>
      <c r="AHW85" s="2"/>
      <c r="AHX85" s="2"/>
      <c r="AHY85" s="2"/>
      <c r="AHZ85" s="2"/>
      <c r="AIA85" s="2"/>
      <c r="AIB85" s="2"/>
      <c r="AIC85" s="2"/>
      <c r="AID85" s="2"/>
      <c r="AIE85" s="2"/>
      <c r="AIF85" s="2"/>
      <c r="AIG85" s="2"/>
      <c r="AIH85" s="2"/>
      <c r="AII85" s="2"/>
      <c r="AIJ85" s="2"/>
      <c r="AIK85" s="2"/>
      <c r="AIL85" s="2"/>
      <c r="AIM85" s="2"/>
      <c r="AIN85" s="2"/>
      <c r="AIO85" s="2"/>
      <c r="AIP85" s="2"/>
      <c r="AIQ85" s="2"/>
      <c r="AIR85" s="2"/>
      <c r="AIS85" s="2"/>
      <c r="AIT85" s="2"/>
      <c r="AIU85" s="2"/>
      <c r="AIV85" s="2"/>
      <c r="AIW85" s="2"/>
      <c r="AIX85" s="2"/>
      <c r="AIY85" s="2"/>
      <c r="AIZ85" s="2"/>
      <c r="AJA85" s="2"/>
      <c r="AJB85" s="2"/>
      <c r="AJC85" s="2"/>
      <c r="AJD85" s="2"/>
      <c r="AJE85" s="2"/>
      <c r="AJF85" s="2"/>
      <c r="AJG85" s="2"/>
      <c r="AJH85" s="2"/>
      <c r="AJI85" s="2"/>
      <c r="AJJ85" s="2"/>
      <c r="AJK85" s="2"/>
      <c r="AJL85" s="2"/>
      <c r="AJM85" s="2"/>
      <c r="AJN85" s="2"/>
      <c r="AJO85" s="2"/>
      <c r="AJP85" s="2"/>
      <c r="AJQ85" s="2"/>
      <c r="AJR85" s="2"/>
      <c r="AJS85" s="2"/>
      <c r="AJT85" s="2"/>
      <c r="AJU85" s="2"/>
      <c r="AJV85" s="2"/>
      <c r="AJW85" s="2"/>
      <c r="AJX85" s="2"/>
      <c r="AJY85" s="2"/>
      <c r="AJZ85" s="2"/>
      <c r="AKA85" s="2"/>
      <c r="AKB85" s="2"/>
      <c r="AKC85" s="2"/>
      <c r="AKD85" s="2"/>
      <c r="AKE85" s="2"/>
      <c r="AKF85" s="2"/>
      <c r="AKG85" s="2"/>
      <c r="AKH85" s="2"/>
      <c r="AKI85" s="2"/>
      <c r="AKJ85" s="2"/>
      <c r="AKK85" s="2"/>
      <c r="AKL85" s="2"/>
      <c r="AKM85" s="2"/>
      <c r="AKN85" s="2"/>
      <c r="AKO85" s="2"/>
      <c r="AKP85" s="2"/>
      <c r="AKQ85" s="2"/>
      <c r="AKR85" s="2"/>
      <c r="AKS85" s="2"/>
      <c r="AKT85" s="2"/>
      <c r="AKU85" s="2"/>
      <c r="AKV85" s="2"/>
      <c r="AKW85" s="2"/>
      <c r="AKX85" s="2"/>
      <c r="AKY85" s="2"/>
      <c r="AKZ85" s="2"/>
      <c r="ALA85" s="2"/>
      <c r="ALB85" s="2"/>
      <c r="ALC85" s="2"/>
      <c r="ALD85" s="2"/>
      <c r="ALE85" s="2"/>
      <c r="ALF85" s="2"/>
      <c r="ALG85" s="2"/>
      <c r="ALH85" s="2"/>
      <c r="ALI85" s="2"/>
      <c r="ALJ85" s="2"/>
      <c r="ALK85" s="2"/>
      <c r="ALL85" s="2"/>
      <c r="ALM85" s="2"/>
      <c r="ALN85" s="2"/>
      <c r="ALO85" s="2"/>
      <c r="ALP85" s="2"/>
      <c r="ALQ85" s="2"/>
      <c r="ALR85" s="2"/>
      <c r="ALS85" s="2"/>
      <c r="ALT85" s="2"/>
      <c r="ALU85" s="2"/>
      <c r="ALV85" s="2"/>
      <c r="ALW85" s="2"/>
      <c r="ALX85" s="2"/>
      <c r="ALY85" s="2"/>
      <c r="ALZ85" s="2"/>
      <c r="AMA85" s="2"/>
      <c r="AMB85" s="2"/>
      <c r="AMC85" s="2"/>
      <c r="AMD85" s="2"/>
      <c r="AME85" s="2"/>
      <c r="AMF85" s="2"/>
      <c r="AMG85" s="2"/>
      <c r="AMH85" s="2"/>
      <c r="AMI85" s="2"/>
      <c r="AMJ85" s="2"/>
      <c r="AMK85" s="2"/>
    </row>
    <row r="86" spans="1:1025" ht="44.25" customHeight="1" x14ac:dyDescent="0.25">
      <c r="A86" s="3"/>
      <c r="B86" s="3"/>
      <c r="C86" s="3"/>
      <c r="D86" s="3"/>
      <c r="E86" s="24" t="s">
        <v>149</v>
      </c>
      <c r="F86" s="94" t="s">
        <v>150</v>
      </c>
      <c r="G86" s="21">
        <f t="shared" ref="G86:G102" si="19">H86+I86</f>
        <v>78970</v>
      </c>
      <c r="H86" s="26">
        <f>61970+17000</f>
        <v>78970</v>
      </c>
      <c r="I86" s="25">
        <v>0</v>
      </c>
      <c r="J86" s="26">
        <v>0</v>
      </c>
      <c r="K86" s="17"/>
    </row>
    <row r="87" spans="1:1025" ht="51" hidden="1" x14ac:dyDescent="0.25">
      <c r="A87" s="16">
        <v>3719800</v>
      </c>
      <c r="B87" s="16">
        <v>9800</v>
      </c>
      <c r="C87" s="32" t="s">
        <v>73</v>
      </c>
      <c r="D87" s="24" t="s">
        <v>117</v>
      </c>
      <c r="E87" s="24"/>
      <c r="F87" s="94"/>
      <c r="G87" s="21">
        <f t="shared" si="19"/>
        <v>0</v>
      </c>
      <c r="H87" s="26">
        <f>SUM(H88:H93)</f>
        <v>0</v>
      </c>
      <c r="I87" s="26">
        <f>SUM(I88:I93)</f>
        <v>0</v>
      </c>
      <c r="J87" s="26">
        <f>SUM(J88:J93)</f>
        <v>0</v>
      </c>
      <c r="K87" s="17"/>
    </row>
    <row r="88" spans="1:1025" ht="38.25" hidden="1" x14ac:dyDescent="0.25">
      <c r="A88" s="16"/>
      <c r="B88" s="16"/>
      <c r="C88" s="32"/>
      <c r="D88" s="24"/>
      <c r="E88" s="24" t="s">
        <v>109</v>
      </c>
      <c r="F88" s="94" t="s">
        <v>110</v>
      </c>
      <c r="G88" s="21">
        <f t="shared" si="19"/>
        <v>0</v>
      </c>
      <c r="H88" s="26">
        <v>0</v>
      </c>
      <c r="I88" s="25">
        <v>0</v>
      </c>
      <c r="J88" s="26">
        <v>0</v>
      </c>
      <c r="K88" s="17"/>
    </row>
    <row r="89" spans="1:1025" s="37" customFormat="1" ht="63.75" hidden="1" customHeight="1" x14ac:dyDescent="0.2">
      <c r="A89" s="35"/>
      <c r="B89" s="35"/>
      <c r="C89" s="32"/>
      <c r="D89" s="29"/>
      <c r="E89" s="29" t="s">
        <v>118</v>
      </c>
      <c r="F89" s="98" t="s">
        <v>119</v>
      </c>
      <c r="G89" s="92">
        <f t="shared" si="19"/>
        <v>0</v>
      </c>
      <c r="H89" s="30">
        <v>0</v>
      </c>
      <c r="I89" s="31">
        <v>0</v>
      </c>
      <c r="J89" s="30">
        <v>0</v>
      </c>
      <c r="K89" s="36"/>
    </row>
    <row r="90" spans="1:1025" s="37" customFormat="1" ht="63.75" hidden="1" customHeight="1" x14ac:dyDescent="0.2">
      <c r="A90" s="35"/>
      <c r="B90" s="35"/>
      <c r="C90" s="32"/>
      <c r="D90" s="29"/>
      <c r="E90" s="29" t="s">
        <v>120</v>
      </c>
      <c r="F90" s="98" t="s">
        <v>121</v>
      </c>
      <c r="G90" s="92">
        <f t="shared" si="19"/>
        <v>0</v>
      </c>
      <c r="H90" s="30">
        <v>0</v>
      </c>
      <c r="I90" s="31">
        <v>0</v>
      </c>
      <c r="J90" s="30">
        <v>0</v>
      </c>
      <c r="K90" s="36"/>
    </row>
    <row r="91" spans="1:1025" s="37" customFormat="1" ht="51.75" hidden="1" customHeight="1" x14ac:dyDescent="0.2">
      <c r="A91" s="35"/>
      <c r="B91" s="35"/>
      <c r="C91" s="32"/>
      <c r="D91" s="29"/>
      <c r="E91" s="29" t="s">
        <v>122</v>
      </c>
      <c r="F91" s="98" t="s">
        <v>123</v>
      </c>
      <c r="G91" s="92">
        <f t="shared" si="19"/>
        <v>0</v>
      </c>
      <c r="H91" s="30">
        <v>0</v>
      </c>
      <c r="I91" s="31">
        <v>0</v>
      </c>
      <c r="J91" s="30">
        <v>0</v>
      </c>
      <c r="K91" s="36"/>
    </row>
    <row r="92" spans="1:1025" s="37" customFormat="1" ht="38.25" hidden="1" x14ac:dyDescent="0.2">
      <c r="A92" s="35"/>
      <c r="B92" s="35"/>
      <c r="C92" s="32"/>
      <c r="D92" s="29"/>
      <c r="E92" s="29" t="s">
        <v>124</v>
      </c>
      <c r="F92" s="98" t="s">
        <v>125</v>
      </c>
      <c r="G92" s="92">
        <f t="shared" si="19"/>
        <v>0</v>
      </c>
      <c r="H92" s="30">
        <v>0</v>
      </c>
      <c r="I92" s="31">
        <v>0</v>
      </c>
      <c r="J92" s="30">
        <v>0</v>
      </c>
      <c r="K92" s="36"/>
    </row>
    <row r="93" spans="1:1025" s="37" customFormat="1" ht="44.25" hidden="1" customHeight="1" x14ac:dyDescent="0.2">
      <c r="A93" s="35"/>
      <c r="B93" s="35"/>
      <c r="C93" s="32"/>
      <c r="D93" s="29"/>
      <c r="E93" s="29" t="s">
        <v>126</v>
      </c>
      <c r="F93" s="98" t="s">
        <v>127</v>
      </c>
      <c r="G93" s="92">
        <f t="shared" si="19"/>
        <v>0</v>
      </c>
      <c r="H93" s="30">
        <v>0</v>
      </c>
      <c r="I93" s="31">
        <v>0</v>
      </c>
      <c r="J93" s="30">
        <v>0</v>
      </c>
      <c r="K93" s="36"/>
    </row>
    <row r="94" spans="1:1025" s="37" customFormat="1" ht="89.25" hidden="1" customHeight="1" x14ac:dyDescent="0.2">
      <c r="A94" s="35">
        <v>3719820</v>
      </c>
      <c r="B94" s="35">
        <v>9820</v>
      </c>
      <c r="C94" s="32" t="s">
        <v>73</v>
      </c>
      <c r="D94" s="29" t="s">
        <v>128</v>
      </c>
      <c r="E94" s="29" t="s">
        <v>129</v>
      </c>
      <c r="F94" s="98" t="s">
        <v>130</v>
      </c>
      <c r="G94" s="92">
        <f t="shared" si="19"/>
        <v>0</v>
      </c>
      <c r="H94" s="30">
        <v>0</v>
      </c>
      <c r="I94" s="31">
        <v>0</v>
      </c>
      <c r="J94" s="30">
        <v>0</v>
      </c>
      <c r="K94" s="36"/>
    </row>
    <row r="95" spans="1:1025" s="2" customFormat="1" ht="51" x14ac:dyDescent="0.2">
      <c r="A95" s="56">
        <v>3719800</v>
      </c>
      <c r="B95" s="56">
        <v>9800</v>
      </c>
      <c r="C95" s="58" t="s">
        <v>73</v>
      </c>
      <c r="D95" s="24" t="s">
        <v>117</v>
      </c>
      <c r="E95" s="24"/>
      <c r="F95" s="94"/>
      <c r="G95" s="21">
        <f>H95+I95</f>
        <v>1536900</v>
      </c>
      <c r="H95" s="21">
        <f>SUM(H96:H102)</f>
        <v>1236900</v>
      </c>
      <c r="I95" s="21">
        <f>SUM(I96:I102)</f>
        <v>300000</v>
      </c>
      <c r="J95" s="21">
        <f>SUM(J96:J102)</f>
        <v>300000</v>
      </c>
      <c r="K95" s="17"/>
    </row>
    <row r="96" spans="1:1025" s="2" customFormat="1" ht="38.25" customHeight="1" x14ac:dyDescent="0.2">
      <c r="A96" s="56"/>
      <c r="B96" s="56"/>
      <c r="C96" s="58"/>
      <c r="D96" s="24"/>
      <c r="E96" s="24" t="s">
        <v>109</v>
      </c>
      <c r="F96" s="94" t="s">
        <v>110</v>
      </c>
      <c r="G96" s="21">
        <f t="shared" si="19"/>
        <v>80000</v>
      </c>
      <c r="H96" s="26">
        <v>80000</v>
      </c>
      <c r="I96" s="25">
        <v>0</v>
      </c>
      <c r="J96" s="26">
        <v>0</v>
      </c>
      <c r="K96" s="17"/>
    </row>
    <row r="97" spans="1:13" s="64" customFormat="1" ht="63.75" customHeight="1" x14ac:dyDescent="0.2">
      <c r="A97" s="59"/>
      <c r="B97" s="59"/>
      <c r="C97" s="58"/>
      <c r="D97" s="60"/>
      <c r="E97" s="60" t="str">
        <f>E70</f>
        <v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v>
      </c>
      <c r="F97" s="101" t="str">
        <f>F70</f>
        <v xml:space="preserve"> рішення сільської ради від 08.02.2022 № № 28-55/VIII, зміни від 13.12.2022 року №  44-2/VIII</v>
      </c>
      <c r="G97" s="65">
        <f t="shared" si="19"/>
        <v>75000</v>
      </c>
      <c r="H97" s="61">
        <v>75000</v>
      </c>
      <c r="I97" s="62">
        <v>0</v>
      </c>
      <c r="J97" s="61">
        <v>0</v>
      </c>
      <c r="K97" s="63"/>
    </row>
    <row r="98" spans="1:13" s="64" customFormat="1" ht="57" customHeight="1" x14ac:dyDescent="0.2">
      <c r="A98" s="59"/>
      <c r="B98" s="59"/>
      <c r="C98" s="58"/>
      <c r="D98" s="60"/>
      <c r="E98" s="73" t="s">
        <v>164</v>
      </c>
      <c r="F98" s="102" t="s">
        <v>165</v>
      </c>
      <c r="G98" s="65">
        <f t="shared" ref="G98:G100" si="20">H98+I98</f>
        <v>87500</v>
      </c>
      <c r="H98" s="61">
        <v>87500</v>
      </c>
      <c r="I98" s="62">
        <v>0</v>
      </c>
      <c r="J98" s="61">
        <v>0</v>
      </c>
      <c r="K98" s="63"/>
    </row>
    <row r="99" spans="1:13" s="64" customFormat="1" ht="57" customHeight="1" x14ac:dyDescent="0.2">
      <c r="A99" s="59"/>
      <c r="B99" s="59"/>
      <c r="C99" s="58"/>
      <c r="D99" s="60"/>
      <c r="E99" s="73" t="s">
        <v>201</v>
      </c>
      <c r="F99" s="102" t="s">
        <v>202</v>
      </c>
      <c r="G99" s="65">
        <f t="shared" si="20"/>
        <v>999200</v>
      </c>
      <c r="H99" s="61">
        <f>300000+399200</f>
        <v>699200</v>
      </c>
      <c r="I99" s="62">
        <v>300000</v>
      </c>
      <c r="J99" s="61">
        <v>300000</v>
      </c>
      <c r="K99" s="63"/>
    </row>
    <row r="100" spans="1:13" s="64" customFormat="1" ht="36.75" customHeight="1" x14ac:dyDescent="0.2">
      <c r="A100" s="59"/>
      <c r="B100" s="59"/>
      <c r="C100" s="58"/>
      <c r="D100" s="60"/>
      <c r="E100" s="73" t="s">
        <v>206</v>
      </c>
      <c r="F100" s="102" t="s">
        <v>207</v>
      </c>
      <c r="G100" s="65">
        <f t="shared" si="20"/>
        <v>25200</v>
      </c>
      <c r="H100" s="61">
        <v>25200</v>
      </c>
      <c r="I100" s="62">
        <v>0</v>
      </c>
      <c r="J100" s="61">
        <v>0</v>
      </c>
      <c r="K100" s="63"/>
    </row>
    <row r="101" spans="1:13" s="64" customFormat="1" ht="42.75" customHeight="1" x14ac:dyDescent="0.2">
      <c r="A101" s="59"/>
      <c r="B101" s="59"/>
      <c r="C101" s="58"/>
      <c r="D101" s="60"/>
      <c r="E101" s="60" t="s">
        <v>171</v>
      </c>
      <c r="F101" s="101" t="s">
        <v>166</v>
      </c>
      <c r="G101" s="65">
        <f t="shared" si="19"/>
        <v>190000</v>
      </c>
      <c r="H101" s="61">
        <f>50000+150000+40000-50000</f>
        <v>190000</v>
      </c>
      <c r="I101" s="62">
        <v>0</v>
      </c>
      <c r="J101" s="61">
        <v>0</v>
      </c>
      <c r="K101" s="69" t="s">
        <v>157</v>
      </c>
      <c r="L101" s="70" t="s">
        <v>158</v>
      </c>
      <c r="M101" s="115" t="s">
        <v>205</v>
      </c>
    </row>
    <row r="102" spans="1:13" s="64" customFormat="1" ht="44.25" customHeight="1" x14ac:dyDescent="0.2">
      <c r="A102" s="59"/>
      <c r="B102" s="59"/>
      <c r="C102" s="58"/>
      <c r="D102" s="60"/>
      <c r="E102" s="60" t="s">
        <v>126</v>
      </c>
      <c r="F102" s="101" t="s">
        <v>127</v>
      </c>
      <c r="G102" s="65">
        <f t="shared" si="19"/>
        <v>80000</v>
      </c>
      <c r="H102" s="61">
        <v>80000</v>
      </c>
      <c r="I102" s="62">
        <v>0</v>
      </c>
      <c r="J102" s="61">
        <v>0</v>
      </c>
      <c r="K102" s="63"/>
    </row>
    <row r="103" spans="1:13" x14ac:dyDescent="0.25">
      <c r="A103" s="3" t="s">
        <v>131</v>
      </c>
      <c r="B103" s="3" t="s">
        <v>131</v>
      </c>
      <c r="C103" s="3" t="s">
        <v>131</v>
      </c>
      <c r="D103" s="20" t="s">
        <v>76</v>
      </c>
      <c r="E103" s="3" t="s">
        <v>131</v>
      </c>
      <c r="F103" s="3" t="s">
        <v>131</v>
      </c>
      <c r="G103" s="21">
        <f>G73+G13</f>
        <v>25440444</v>
      </c>
      <c r="H103" s="21">
        <f>H73+H13</f>
        <v>18836446</v>
      </c>
      <c r="I103" s="21">
        <f>I73+I13</f>
        <v>6603998</v>
      </c>
      <c r="J103" s="21">
        <f>J73+J13</f>
        <v>6588998</v>
      </c>
      <c r="K103" s="34">
        <f>I103-J103</f>
        <v>15000</v>
      </c>
    </row>
    <row r="104" spans="1:13" s="15" customFormat="1" x14ac:dyDescent="0.25">
      <c r="A104" s="38"/>
      <c r="B104" s="38"/>
      <c r="C104" s="38"/>
      <c r="D104" s="38"/>
      <c r="E104" s="38"/>
      <c r="F104" s="38"/>
      <c r="G104" s="114"/>
      <c r="H104" s="114"/>
      <c r="I104" s="114"/>
      <c r="J104" s="114"/>
    </row>
    <row r="105" spans="1:13" s="15" customFormat="1" x14ac:dyDescent="0.25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</row>
    <row r="106" spans="1:13" s="39" customFormat="1" ht="30.75" customHeight="1" x14ac:dyDescent="0.3">
      <c r="D106" s="39" t="s">
        <v>210</v>
      </c>
      <c r="E106" s="40"/>
      <c r="F106" s="41"/>
      <c r="G106" s="39" t="s">
        <v>211</v>
      </c>
    </row>
    <row r="108" spans="1:13" x14ac:dyDescent="0.25">
      <c r="G108" s="116"/>
      <c r="H108" s="116"/>
      <c r="I108" s="117"/>
    </row>
    <row r="110" spans="1:13" x14ac:dyDescent="0.25">
      <c r="G110" s="67"/>
      <c r="H110" s="67"/>
      <c r="I110" s="67"/>
      <c r="J110" s="67"/>
    </row>
    <row r="111" spans="1:13" x14ac:dyDescent="0.25">
      <c r="G111" s="67"/>
      <c r="H111" s="67"/>
      <c r="I111" s="67"/>
      <c r="J111" s="67"/>
    </row>
    <row r="113" spans="8:8" x14ac:dyDescent="0.25">
      <c r="H113" s="55"/>
    </row>
  </sheetData>
  <mergeCells count="61">
    <mergeCell ref="F83:F84"/>
    <mergeCell ref="G83:G84"/>
    <mergeCell ref="H83:H84"/>
    <mergeCell ref="I83:J83"/>
    <mergeCell ref="A83:A84"/>
    <mergeCell ref="B83:B84"/>
    <mergeCell ref="C83:C84"/>
    <mergeCell ref="D83:D84"/>
    <mergeCell ref="E83:E84"/>
    <mergeCell ref="H65:H66"/>
    <mergeCell ref="I65:J65"/>
    <mergeCell ref="F48:F49"/>
    <mergeCell ref="G48:G49"/>
    <mergeCell ref="H48:H49"/>
    <mergeCell ref="I48:J48"/>
    <mergeCell ref="F22:F23"/>
    <mergeCell ref="G22:G23"/>
    <mergeCell ref="H22:H23"/>
    <mergeCell ref="I22:J22"/>
    <mergeCell ref="F33:F34"/>
    <mergeCell ref="G33:G34"/>
    <mergeCell ref="H33:H34"/>
    <mergeCell ref="I33:J33"/>
    <mergeCell ref="A22:A23"/>
    <mergeCell ref="B22:B23"/>
    <mergeCell ref="C22:C23"/>
    <mergeCell ref="D22:D23"/>
    <mergeCell ref="E22:E23"/>
    <mergeCell ref="A48:A49"/>
    <mergeCell ref="B48:B49"/>
    <mergeCell ref="C48:C49"/>
    <mergeCell ref="D48:D49"/>
    <mergeCell ref="E48:E49"/>
    <mergeCell ref="E8:F8"/>
    <mergeCell ref="I1:J1"/>
    <mergeCell ref="B5:K5"/>
    <mergeCell ref="E7:F7"/>
    <mergeCell ref="F2:J3"/>
    <mergeCell ref="F4:J4"/>
    <mergeCell ref="B9:E9"/>
    <mergeCell ref="A10:A11"/>
    <mergeCell ref="B10:B11"/>
    <mergeCell ref="C10:C11"/>
    <mergeCell ref="D10:D11"/>
    <mergeCell ref="E10:E11"/>
    <mergeCell ref="F10:F11"/>
    <mergeCell ref="G10:G11"/>
    <mergeCell ref="H10:H11"/>
    <mergeCell ref="I10:J10"/>
    <mergeCell ref="A65:A66"/>
    <mergeCell ref="B65:B66"/>
    <mergeCell ref="C65:C66"/>
    <mergeCell ref="D65:D66"/>
    <mergeCell ref="E65:E66"/>
    <mergeCell ref="F65:F66"/>
    <mergeCell ref="G65:G66"/>
    <mergeCell ref="A33:A34"/>
    <mergeCell ref="B33:B34"/>
    <mergeCell ref="C33:C34"/>
    <mergeCell ref="D33:D34"/>
    <mergeCell ref="E33:E34"/>
  </mergeCells>
  <pageMargins left="0.7" right="0.7" top="0.75" bottom="0.75" header="0.51180555555555496" footer="0.51180555555555496"/>
  <pageSetup paperSize="9" scale="64" firstPageNumber="0" orientation="landscape" r:id="rId1"/>
  <rowBreaks count="5" manualBreakCount="5">
    <brk id="21" max="9" man="1"/>
    <brk id="32" max="9" man="1"/>
    <brk id="47" max="9" man="1"/>
    <brk id="64" max="9" man="1"/>
    <brk id="10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Normal="100" zoomScalePageLayoutView="95" workbookViewId="0">
      <selection activeCell="P22" sqref="P22"/>
    </sheetView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5</vt:lpstr>
      <vt:lpstr>Лист2</vt:lpstr>
      <vt:lpstr>'додаток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2023-10-11T09:59:08Z</cp:lastPrinted>
  <dcterms:created xsi:type="dcterms:W3CDTF">2006-09-16T00:00:00Z</dcterms:created>
  <dcterms:modified xsi:type="dcterms:W3CDTF">2023-11-01T19:35:43Z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