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-225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G20" i="1" l="1"/>
  <c r="E21" i="1" l="1"/>
  <c r="E20" i="1"/>
  <c r="H20" i="1"/>
  <c r="E17" i="1"/>
  <c r="C3" i="1"/>
  <c r="C19" i="1"/>
  <c r="D21" i="1" l="1"/>
  <c r="B30" i="1" l="1"/>
  <c r="E30" i="1" l="1"/>
  <c r="D18" i="1"/>
  <c r="D13" i="1" s="1"/>
  <c r="D23" i="1" s="1"/>
  <c r="G21" i="1" s="1"/>
  <c r="A31" i="1"/>
  <c r="E28" i="1"/>
  <c r="E27" i="1"/>
  <c r="D27" i="1"/>
  <c r="D28" i="1"/>
  <c r="F27" i="1"/>
  <c r="C17" i="1"/>
  <c r="C16" i="1"/>
  <c r="C27" i="1" l="1"/>
  <c r="C28" i="1"/>
  <c r="F28" i="1"/>
  <c r="C20" i="1"/>
  <c r="E18" i="1"/>
  <c r="E13" i="1" s="1"/>
  <c r="F22" i="1"/>
  <c r="F21" i="1" s="1"/>
  <c r="D29" i="1"/>
  <c r="D26" i="1" s="1"/>
  <c r="D25" i="1"/>
  <c r="D30" i="1"/>
  <c r="F30" i="1" l="1"/>
  <c r="F18" i="1"/>
  <c r="F13" i="1" s="1"/>
  <c r="F23" i="1" s="1"/>
  <c r="C21" i="1"/>
  <c r="E26" i="1"/>
  <c r="E29" i="1"/>
  <c r="F29" i="1" s="1"/>
  <c r="F26" i="1" s="1"/>
  <c r="E23" i="1"/>
  <c r="E25" i="1"/>
  <c r="E31" i="1" l="1"/>
  <c r="G23" i="1"/>
  <c r="C18" i="1"/>
  <c r="C13" i="1" s="1"/>
  <c r="C25" i="1" s="1"/>
  <c r="C31" i="1" s="1"/>
  <c r="C29" i="1"/>
  <c r="D31" i="1"/>
  <c r="F25" i="1"/>
  <c r="C23" i="1"/>
  <c r="F31" i="1"/>
  <c r="G31" i="1" l="1"/>
  <c r="C26" i="1"/>
</calcChain>
</file>

<file path=xl/sharedStrings.xml><?xml version="1.0" encoding="utf-8"?>
<sst xmlns="http://schemas.openxmlformats.org/spreadsheetml/2006/main" count="38" uniqueCount="32">
  <si>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</si>
  <si>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</si>
  <si>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</si>
  <si>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</si>
  <si>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</si>
  <si>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</si>
  <si>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</si>
  <si>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</si>
  <si>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</si>
  <si>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</si>
  <si>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</si>
  <si>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</si>
  <si>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</si>
  <si>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</si>
  <si>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</si>
  <si>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</si>
  <si>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</si>
  <si>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</si>
  <si>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</si>
  <si>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</si>
  <si>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</si>
  <si>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</si>
  <si>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</si>
  <si>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 xml:space="preserve">в т.ч. за рахунок коштів  бюджету громади </t>
  </si>
  <si>
    <t>розподілено всього</t>
  </si>
  <si>
    <t>Секретар сільської ради</t>
  </si>
  <si>
    <t>Тетяна ДІБРОВА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</si>
  <si>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</si>
  <si>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</si>
  <si>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>23501000000</t>
  </si>
  <si>
    <t xml:space="preserve"> залишок з ОС</t>
  </si>
  <si>
    <t>(в редакції рішення сесії  від 28.02.2024 р.№ 67-5/VIII)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</si>
</sst>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13" fillId="2" borderId="1" xfId="0" applyFont="1" applyFill="1" applyBorder="1" applyAlignment="1" applyProtection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2" borderId="0" xfId="1" applyFont="1" applyFill="1"/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3" borderId="12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0" fontId="8" fillId="2" borderId="12" xfId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wrapText="1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5" fillId="2" borderId="12" xfId="1" applyFont="1" applyFill="1" applyBorder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12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topLeftCell="A25" zoomScale="90" zoomScaleNormal="100" zoomScalePageLayoutView="90" workbookViewId="0">
      <selection activeCell="E23" sqref="E23"/>
    </sheetView>
  </sheetViews>
  <sheetFormatPr defaultRowHeight="15" x14ac:dyDescent="0.25"/>
  <cols>
    <col min="1" max="1" width="13.42578125" style="4" customWidth="1"/>
    <col min="2" max="2" width="36.42578125" style="4" customWidth="1"/>
    <col min="3" max="3" width="17.85546875" style="4" customWidth="1"/>
    <col min="4" max="4" width="15.5703125" style="4" customWidth="1"/>
    <col min="5" max="5" width="18.7109375" style="4" customWidth="1"/>
    <col min="6" max="6" width="19.28515625" style="4" customWidth="1"/>
    <col min="7" max="7" width="12.5703125" style="4" customWidth="1"/>
    <col min="8" max="8" width="17.85546875" style="4" customWidth="1"/>
    <col min="9" max="1025" width="8.5703125" style="4" customWidth="1"/>
    <col min="1026" max="16384" width="9.140625" style="4"/>
  </cols>
  <sheetData>
    <row r="1" spans="1:1025" x14ac:dyDescent="0.25">
      <c r="A1" s="1"/>
      <c r="B1" s="1"/>
      <c r="C1" s="2"/>
      <c r="D1" s="2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" customHeight="1" x14ac:dyDescent="0.25">
      <c r="A2" s="1"/>
      <c r="B2" s="1"/>
      <c r="C2" s="49" t="s">
        <v>27</v>
      </c>
      <c r="D2" s="49"/>
      <c r="E2" s="49"/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14.25" customHeight="1" x14ac:dyDescent="0.2">
      <c r="A3" s="5"/>
      <c r="B3" s="5"/>
      <c r="C3" s="49" t="str">
        <f>#REF!</f>
        <v>"Про бюджет Білозірської сільської  територіальної громади  на 2024 рік"  (2350100000)</v>
      </c>
      <c r="D3" s="49"/>
      <c r="E3" s="49"/>
      <c r="F3" s="49"/>
    </row>
    <row r="4" spans="1:1025" s="6" customFormat="1" ht="12.75" x14ac:dyDescent="0.2">
      <c r="A4" s="54" t="s">
        <v>31</v>
      </c>
      <c r="B4" s="54"/>
      <c r="C4" s="54"/>
      <c r="D4" s="54"/>
      <c r="E4" s="54"/>
      <c r="F4" s="54"/>
    </row>
    <row r="5" spans="1:1025" s="6" customFormat="1" ht="30.75" customHeight="1" x14ac:dyDescent="0.2">
      <c r="A5" s="50" t="s">
        <v>28</v>
      </c>
      <c r="B5" s="50"/>
      <c r="C5" s="50"/>
      <c r="D5" s="50"/>
      <c r="E5" s="50"/>
      <c r="F5" s="50"/>
    </row>
    <row r="6" spans="1:1025" s="6" customFormat="1" ht="16.5" customHeight="1" x14ac:dyDescent="0.2">
      <c r="A6" s="7" t="s">
        <v>29</v>
      </c>
      <c r="B6" s="8"/>
      <c r="C6" s="8"/>
      <c r="D6" s="8"/>
      <c r="E6" s="8"/>
      <c r="F6" s="8"/>
    </row>
    <row r="7" spans="1:1025" s="6" customFormat="1" ht="9" customHeight="1" x14ac:dyDescent="0.2">
      <c r="A7" s="9" t="s">
        <v>1</v>
      </c>
      <c r="B7" s="8"/>
      <c r="C7" s="8"/>
      <c r="D7" s="8"/>
      <c r="E7" s="8"/>
      <c r="F7" s="8"/>
    </row>
    <row r="8" spans="1:1025" s="6" customFormat="1" ht="12.75" x14ac:dyDescent="0.2">
      <c r="A8" s="10"/>
      <c r="B8" s="10"/>
      <c r="C8" s="5"/>
      <c r="D8" s="10"/>
      <c r="E8" s="10"/>
      <c r="F8" s="5" t="s">
        <v>2</v>
      </c>
    </row>
    <row r="9" spans="1:1025" s="6" customFormat="1" ht="12.75" customHeight="1" x14ac:dyDescent="0.2">
      <c r="A9" s="51" t="s">
        <v>3</v>
      </c>
      <c r="B9" s="52" t="s">
        <v>4</v>
      </c>
      <c r="C9" s="53" t="s">
        <v>5</v>
      </c>
      <c r="D9" s="51" t="s">
        <v>6</v>
      </c>
      <c r="E9" s="52" t="s">
        <v>7</v>
      </c>
      <c r="F9" s="52"/>
    </row>
    <row r="10" spans="1:1025" s="6" customFormat="1" ht="25.5" x14ac:dyDescent="0.2">
      <c r="A10" s="51"/>
      <c r="B10" s="52"/>
      <c r="C10" s="53"/>
      <c r="D10" s="51"/>
      <c r="E10" s="11" t="s">
        <v>8</v>
      </c>
      <c r="F10" s="12" t="s">
        <v>9</v>
      </c>
    </row>
    <row r="11" spans="1:1025" s="6" customFormat="1" ht="12.75" x14ac:dyDescent="0.2">
      <c r="A11" s="13">
        <v>1</v>
      </c>
      <c r="B11" s="14">
        <v>2</v>
      </c>
      <c r="C11" s="15">
        <v>3</v>
      </c>
      <c r="D11" s="13">
        <v>4</v>
      </c>
      <c r="E11" s="16">
        <v>5</v>
      </c>
      <c r="F11" s="14">
        <v>6</v>
      </c>
    </row>
    <row r="12" spans="1:1025" s="17" customFormat="1" ht="14.25" customHeight="1" x14ac:dyDescent="0.2">
      <c r="A12" s="46" t="s">
        <v>10</v>
      </c>
      <c r="B12" s="46"/>
      <c r="C12" s="46"/>
      <c r="D12" s="46"/>
      <c r="E12" s="46"/>
      <c r="F12" s="46"/>
    </row>
    <row r="13" spans="1:1025" s="6" customFormat="1" ht="15" customHeight="1" x14ac:dyDescent="0.2">
      <c r="A13" s="18">
        <v>200000</v>
      </c>
      <c r="B13" s="19" t="s">
        <v>11</v>
      </c>
      <c r="C13" s="20">
        <f>C18</f>
        <v>12497686</v>
      </c>
      <c r="D13" s="20">
        <f>D18</f>
        <v>7814862</v>
      </c>
      <c r="E13" s="20">
        <f>E18</f>
        <v>4682824</v>
      </c>
      <c r="F13" s="20">
        <f>F18</f>
        <v>4633923</v>
      </c>
    </row>
    <row r="14" spans="1:1025" s="6" customFormat="1" ht="18.75" hidden="1" customHeight="1" x14ac:dyDescent="0.2">
      <c r="A14" s="21">
        <v>203000</v>
      </c>
      <c r="B14" s="22" t="s">
        <v>12</v>
      </c>
      <c r="C14" s="23">
        <v>0</v>
      </c>
      <c r="D14" s="23">
        <v>0</v>
      </c>
      <c r="E14" s="23">
        <v>0</v>
      </c>
      <c r="F14" s="23">
        <v>0</v>
      </c>
    </row>
    <row r="15" spans="1:1025" s="6" customFormat="1" ht="44.25" customHeight="1" x14ac:dyDescent="0.2">
      <c r="A15" s="21">
        <v>205000</v>
      </c>
      <c r="B15" s="22" t="s">
        <v>13</v>
      </c>
      <c r="C15" s="23">
        <v>0</v>
      </c>
      <c r="D15" s="23">
        <v>0</v>
      </c>
      <c r="E15" s="23">
        <v>0</v>
      </c>
      <c r="F15" s="23">
        <v>0</v>
      </c>
    </row>
    <row r="16" spans="1:1025" s="6" customFormat="1" ht="18" customHeight="1" x14ac:dyDescent="0.2">
      <c r="A16" s="24">
        <v>205100</v>
      </c>
      <c r="B16" s="25" t="s">
        <v>14</v>
      </c>
      <c r="C16" s="23">
        <f>D16+E16</f>
        <v>248844.66</v>
      </c>
      <c r="D16" s="26">
        <v>0</v>
      </c>
      <c r="E16" s="26">
        <v>248844.66</v>
      </c>
      <c r="F16" s="26">
        <v>0</v>
      </c>
    </row>
    <row r="17" spans="1:9" s="6" customFormat="1" ht="19.5" customHeight="1" x14ac:dyDescent="0.2">
      <c r="A17" s="24">
        <v>205200</v>
      </c>
      <c r="B17" s="25" t="s">
        <v>15</v>
      </c>
      <c r="C17" s="23">
        <f>D17+E17</f>
        <v>248844.66</v>
      </c>
      <c r="D17" s="26">
        <v>0</v>
      </c>
      <c r="E17" s="26">
        <f>E16</f>
        <v>248844.66</v>
      </c>
      <c r="F17" s="26">
        <v>0</v>
      </c>
    </row>
    <row r="18" spans="1:9" s="6" customFormat="1" ht="40.5" customHeight="1" x14ac:dyDescent="0.2">
      <c r="A18" s="21">
        <v>208000</v>
      </c>
      <c r="B18" s="22" t="s">
        <v>16</v>
      </c>
      <c r="C18" s="23">
        <f>C19-C20+C21</f>
        <v>12497686</v>
      </c>
      <c r="D18" s="23">
        <f>D19-D20+D21</f>
        <v>7814862</v>
      </c>
      <c r="E18" s="23">
        <f>E19-E20+E21</f>
        <v>4682824</v>
      </c>
      <c r="F18" s="23">
        <f>F19-F20+F21</f>
        <v>4633923</v>
      </c>
    </row>
    <row r="19" spans="1:9" s="6" customFormat="1" ht="16.5" customHeight="1" x14ac:dyDescent="0.2">
      <c r="A19" s="27">
        <v>208100</v>
      </c>
      <c r="B19" s="28" t="s">
        <v>14</v>
      </c>
      <c r="C19" s="29">
        <f>D19+E19</f>
        <v>17481080.859999999</v>
      </c>
      <c r="D19" s="26">
        <v>17125770.219999999</v>
      </c>
      <c r="E19" s="26">
        <v>355310.64</v>
      </c>
      <c r="F19" s="26">
        <v>216442.45</v>
      </c>
      <c r="G19" s="6" t="s">
        <v>24</v>
      </c>
      <c r="H19" s="6" t="s">
        <v>30</v>
      </c>
    </row>
    <row r="20" spans="1:9" s="6" customFormat="1" ht="20.25" customHeight="1" x14ac:dyDescent="0.2">
      <c r="A20" s="27">
        <v>208200</v>
      </c>
      <c r="B20" s="28" t="s">
        <v>15</v>
      </c>
      <c r="C20" s="29">
        <f>D20+E20</f>
        <v>4983394.8599999985</v>
      </c>
      <c r="D20" s="26">
        <f>D19-10875512-1573273</f>
        <v>4676985.2199999988</v>
      </c>
      <c r="E20" s="26">
        <f>E19-48901</f>
        <v>306409.64</v>
      </c>
      <c r="F20" s="26">
        <v>216442.45</v>
      </c>
      <c r="G20" s="30">
        <f>D19-D20</f>
        <v>12448785</v>
      </c>
      <c r="H20" s="30">
        <f>D20-500000</f>
        <v>4176985.2199999988</v>
      </c>
      <c r="I20" s="30"/>
    </row>
    <row r="21" spans="1:9" s="6" customFormat="1" ht="63" x14ac:dyDescent="0.2">
      <c r="A21" s="21">
        <v>208400</v>
      </c>
      <c r="B21" s="22" t="s">
        <v>17</v>
      </c>
      <c r="C21" s="23">
        <f>D21+E21</f>
        <v>0</v>
      </c>
      <c r="D21" s="23">
        <f>D22</f>
        <v>-4633923</v>
      </c>
      <c r="E21" s="23">
        <f t="shared" ref="E21:F21" si="0">E22</f>
        <v>4633923</v>
      </c>
      <c r="F21" s="23">
        <f t="shared" si="0"/>
        <v>4633923</v>
      </c>
      <c r="G21" s="30">
        <f>G20-D23</f>
        <v>4633923</v>
      </c>
    </row>
    <row r="22" spans="1:9" s="6" customFormat="1" ht="31.5" customHeight="1" x14ac:dyDescent="0.2">
      <c r="A22" s="24"/>
      <c r="B22" s="31" t="s">
        <v>23</v>
      </c>
      <c r="C22" s="32">
        <v>0</v>
      </c>
      <c r="D22" s="33">
        <f>-800000-1200000-1150000-859523-124400-500000</f>
        <v>-4633923</v>
      </c>
      <c r="E22" s="34">
        <f>800000+1200000+1150000+859523+124400+500000</f>
        <v>4633923</v>
      </c>
      <c r="F22" s="23">
        <f>E22</f>
        <v>4633923</v>
      </c>
    </row>
    <row r="23" spans="1:9" s="6" customFormat="1" ht="18" customHeight="1" x14ac:dyDescent="0.25">
      <c r="A23" s="35" t="s">
        <v>18</v>
      </c>
      <c r="B23" s="36" t="s">
        <v>19</v>
      </c>
      <c r="C23" s="23">
        <f>D23+E23</f>
        <v>12497686</v>
      </c>
      <c r="D23" s="23">
        <f>D13</f>
        <v>7814862</v>
      </c>
      <c r="E23" s="23">
        <f>E13</f>
        <v>4682824</v>
      </c>
      <c r="F23" s="23">
        <f>F13</f>
        <v>4633923</v>
      </c>
      <c r="G23" s="30">
        <f>E23-F23</f>
        <v>48901</v>
      </c>
    </row>
    <row r="24" spans="1:9" s="6" customFormat="1" ht="15.75" x14ac:dyDescent="0.2">
      <c r="A24" s="47" t="s">
        <v>20</v>
      </c>
      <c r="B24" s="47"/>
      <c r="C24" s="47"/>
      <c r="D24" s="47"/>
      <c r="E24" s="47"/>
      <c r="F24" s="47"/>
    </row>
    <row r="25" spans="1:9" s="6" customFormat="1" ht="31.5" x14ac:dyDescent="0.2">
      <c r="A25" s="18">
        <v>600000</v>
      </c>
      <c r="B25" s="19" t="s">
        <v>21</v>
      </c>
      <c r="C25" s="20">
        <f>C13</f>
        <v>12497686</v>
      </c>
      <c r="D25" s="20">
        <f>D13</f>
        <v>7814862</v>
      </c>
      <c r="E25" s="20">
        <f>E13</f>
        <v>4682824</v>
      </c>
      <c r="F25" s="20">
        <f>F13</f>
        <v>4633923</v>
      </c>
    </row>
    <row r="26" spans="1:9" s="6" customFormat="1" ht="30" customHeight="1" x14ac:dyDescent="0.2">
      <c r="A26" s="21">
        <v>602000</v>
      </c>
      <c r="B26" s="22" t="s">
        <v>22</v>
      </c>
      <c r="C26" s="23">
        <f>C18+C15</f>
        <v>12497686</v>
      </c>
      <c r="D26" s="23">
        <f>D29</f>
        <v>-4633923</v>
      </c>
      <c r="E26" s="23">
        <f>E18</f>
        <v>4682824</v>
      </c>
      <c r="F26" s="23">
        <f>F29</f>
        <v>4633923</v>
      </c>
    </row>
    <row r="27" spans="1:9" s="6" customFormat="1" ht="21.75" customHeight="1" x14ac:dyDescent="0.2">
      <c r="A27" s="21">
        <v>602100</v>
      </c>
      <c r="B27" s="22" t="s">
        <v>14</v>
      </c>
      <c r="C27" s="23">
        <f>D27+E27</f>
        <v>17729925.52</v>
      </c>
      <c r="D27" s="23">
        <f>D16+D19</f>
        <v>17125770.219999999</v>
      </c>
      <c r="E27" s="23">
        <f>E16+E19</f>
        <v>604155.30000000005</v>
      </c>
      <c r="F27" s="23">
        <f>F16+F19</f>
        <v>216442.45</v>
      </c>
    </row>
    <row r="28" spans="1:9" s="6" customFormat="1" ht="36" customHeight="1" x14ac:dyDescent="0.2">
      <c r="A28" s="21">
        <v>602200</v>
      </c>
      <c r="B28" s="22" t="s">
        <v>15</v>
      </c>
      <c r="C28" s="23">
        <f>D28+E28</f>
        <v>5232239.5199999986</v>
      </c>
      <c r="D28" s="23">
        <f>D20+D17</f>
        <v>4676985.2199999988</v>
      </c>
      <c r="E28" s="23">
        <f>E20+E17</f>
        <v>555254.30000000005</v>
      </c>
      <c r="F28" s="23">
        <f>F20+F17</f>
        <v>216442.45</v>
      </c>
    </row>
    <row r="29" spans="1:9" s="6" customFormat="1" ht="63" x14ac:dyDescent="0.2">
      <c r="A29" s="21">
        <v>602400</v>
      </c>
      <c r="B29" s="22" t="s">
        <v>17</v>
      </c>
      <c r="C29" s="23">
        <f>D29+E29</f>
        <v>0</v>
      </c>
      <c r="D29" s="23">
        <f t="shared" ref="D29:E31" si="1">D21</f>
        <v>-4633923</v>
      </c>
      <c r="E29" s="23">
        <f t="shared" si="1"/>
        <v>4633923</v>
      </c>
      <c r="F29" s="23">
        <f>E29</f>
        <v>4633923</v>
      </c>
    </row>
    <row r="30" spans="1:9" s="6" customFormat="1" ht="29.25" customHeight="1" x14ac:dyDescent="0.2">
      <c r="A30" s="24"/>
      <c r="B30" s="31" t="str">
        <f>B22</f>
        <v xml:space="preserve">в т.ч. за рахунок коштів  бюджету громади </v>
      </c>
      <c r="C30" s="32">
        <v>0</v>
      </c>
      <c r="D30" s="23">
        <f t="shared" si="1"/>
        <v>-4633923</v>
      </c>
      <c r="E30" s="23">
        <f t="shared" si="1"/>
        <v>4633923</v>
      </c>
      <c r="F30" s="23">
        <f>F22</f>
        <v>4633923</v>
      </c>
    </row>
    <row r="31" spans="1:9" s="6" customFormat="1" ht="15.75" x14ac:dyDescent="0.25">
      <c r="A31" s="35" t="str">
        <f>A23</f>
        <v>Х</v>
      </c>
      <c r="B31" s="36" t="s">
        <v>19</v>
      </c>
      <c r="C31" s="23">
        <f>C25</f>
        <v>12497686</v>
      </c>
      <c r="D31" s="23">
        <f t="shared" si="1"/>
        <v>7814862</v>
      </c>
      <c r="E31" s="23">
        <f t="shared" si="1"/>
        <v>4682824</v>
      </c>
      <c r="F31" s="23">
        <f>F23</f>
        <v>4633923</v>
      </c>
      <c r="G31" s="30">
        <f>E31-F31</f>
        <v>48901</v>
      </c>
    </row>
    <row r="32" spans="1:9" s="6" customFormat="1" ht="15.75" x14ac:dyDescent="0.25">
      <c r="A32" s="37"/>
      <c r="B32" s="38"/>
      <c r="C32" s="39"/>
      <c r="D32" s="39"/>
      <c r="E32" s="39"/>
      <c r="F32" s="39"/>
    </row>
    <row r="33" spans="1:6" s="6" customFormat="1" ht="15" customHeight="1" x14ac:dyDescent="0.2">
      <c r="A33" s="40"/>
      <c r="B33" s="41"/>
      <c r="C33" s="40"/>
      <c r="D33" s="40"/>
      <c r="E33" s="40"/>
      <c r="F33" s="40"/>
    </row>
    <row r="34" spans="1:6" s="6" customFormat="1" ht="31.5" customHeight="1" x14ac:dyDescent="0.2">
      <c r="A34" s="48" t="s">
        <v>25</v>
      </c>
      <c r="B34" s="48"/>
      <c r="C34" s="42"/>
      <c r="D34" s="43"/>
      <c r="E34" s="44" t="s">
        <v>26</v>
      </c>
      <c r="F34" s="45"/>
    </row>
  </sheetData>
  <mergeCells count="12">
    <mergeCell ref="A12:F12"/>
    <mergeCell ref="A24:F24"/>
    <mergeCell ref="A34:B34"/>
    <mergeCell ref="C2:F2"/>
    <mergeCell ref="A5:F5"/>
    <mergeCell ref="A9:A10"/>
    <mergeCell ref="B9:B10"/>
    <mergeCell ref="C9:C10"/>
    <mergeCell ref="D9:D10"/>
    <mergeCell ref="E9:F9"/>
    <mergeCell ref="C3:F3"/>
    <mergeCell ref="A4:F4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</cp:revision>
  <cp:lastPrinted>2024-03-06T09:25:40Z</cp:lastPrinted>
  <dcterms:created xsi:type="dcterms:W3CDTF">2006-09-16T00:00:00Z</dcterms:created>
  <dcterms:modified xsi:type="dcterms:W3CDTF">2024-03-06T09:25:54Z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