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90" yWindow="315" windowWidth="16635" windowHeight="12285" tabRatio="500"/>
  </bookViews>
  <sheets>
    <sheet name="додаток 5" sheetId="6" r:id="rId1"/>
    <sheet name="Лист2" sheetId="8" r:id="rId2"/>
  </sheets>
  <definedNames>
    <definedName name="_xlnm.Print_Area" localSheetId="0">'додаток 5'!$A$1:$J$101</definedName>
  </definedNames>
  <calcPr calcId="145621"/>
</workbook>
</file>

<file path=xl/calcChain.xml><?xml version="1.0" encoding="utf-8"?>
<calcChain xmlns="http://schemas.openxmlformats.org/spreadsheetml/2006/main">
  <c r="I59" i="6" l="1"/>
  <c r="G62" i="6" l="1"/>
  <c r="H56" i="6" l="1"/>
  <c r="I58" i="6"/>
  <c r="J58" i="6" s="1"/>
  <c r="G70" i="6" l="1"/>
  <c r="H40" i="6"/>
  <c r="I40" i="6"/>
  <c r="J40" i="6"/>
  <c r="I38" i="6"/>
  <c r="J38" i="6"/>
  <c r="I17" i="6"/>
  <c r="J17" i="6"/>
  <c r="H15" i="6"/>
  <c r="I15" i="6"/>
  <c r="J15" i="6"/>
  <c r="G104" i="6"/>
  <c r="H29" i="6" l="1"/>
  <c r="I57" i="6"/>
  <c r="J75" i="6"/>
  <c r="I75" i="6"/>
  <c r="H75" i="6"/>
  <c r="H52" i="6"/>
  <c r="G37" i="6"/>
  <c r="F37" i="6"/>
  <c r="E37" i="6"/>
  <c r="I32" i="6"/>
  <c r="I20" i="6" s="1"/>
  <c r="J32" i="6"/>
  <c r="J20" i="6" s="1"/>
  <c r="H33" i="6"/>
  <c r="G33" i="6" s="1"/>
  <c r="E33" i="6"/>
  <c r="G28" i="6"/>
  <c r="H32" i="6" l="1"/>
  <c r="G32" i="6" s="1"/>
  <c r="I43" i="6" l="1"/>
  <c r="J43" i="6"/>
  <c r="G45" i="6"/>
  <c r="F94" i="6" l="1"/>
  <c r="E94" i="6"/>
  <c r="H18" i="6" l="1"/>
  <c r="H39" i="6"/>
  <c r="H38" i="6" s="1"/>
  <c r="H44" i="6"/>
  <c r="G79" i="6"/>
  <c r="H96" i="6"/>
  <c r="G95" i="6"/>
  <c r="H57" i="6"/>
  <c r="G57" i="6" s="1"/>
  <c r="G58" i="6"/>
  <c r="G59" i="6"/>
  <c r="J59" i="6"/>
  <c r="J57" i="6" s="1"/>
  <c r="F59" i="6"/>
  <c r="E59" i="6"/>
  <c r="F58" i="6"/>
  <c r="E58" i="6"/>
  <c r="G30" i="6"/>
  <c r="F76" i="6" l="1"/>
  <c r="E76" i="6" l="1"/>
  <c r="F75" i="6" l="1"/>
  <c r="E75" i="6"/>
  <c r="E25" i="6"/>
  <c r="E26" i="6" s="1"/>
  <c r="E29" i="6" s="1"/>
  <c r="E19" i="6"/>
  <c r="F19" i="6"/>
  <c r="H74" i="6" l="1"/>
  <c r="G69" i="6"/>
  <c r="I67" i="6"/>
  <c r="I61" i="6" s="1"/>
  <c r="J67" i="6"/>
  <c r="H68" i="6"/>
  <c r="G68" i="6" s="1"/>
  <c r="J55" i="6"/>
  <c r="I55" i="6"/>
  <c r="G55" i="6" l="1"/>
  <c r="I53" i="6"/>
  <c r="H67" i="6"/>
  <c r="H61" i="6" s="1"/>
  <c r="H27" i="6"/>
  <c r="G67" i="6" l="1"/>
  <c r="G78" i="6" l="1"/>
  <c r="G97" i="6" l="1"/>
  <c r="G96" i="6"/>
  <c r="G94" i="6"/>
  <c r="H92" i="6"/>
  <c r="G93" i="6" l="1"/>
  <c r="J92" i="6"/>
  <c r="I92" i="6"/>
  <c r="G92" i="6" s="1"/>
  <c r="H54" i="6" l="1"/>
  <c r="H53" i="6" s="1"/>
  <c r="H46" i="6"/>
  <c r="H43" i="6" s="1"/>
  <c r="G43" i="6" s="1"/>
  <c r="H31" i="6" l="1"/>
  <c r="H20" i="6" s="1"/>
  <c r="H19" i="6"/>
  <c r="H17" i="6" s="1"/>
  <c r="F25" i="6" l="1"/>
  <c r="F26" i="6" l="1"/>
  <c r="G21" i="6"/>
  <c r="F29" i="6" l="1"/>
  <c r="F33" i="6"/>
  <c r="J63" i="6"/>
  <c r="G63" i="6"/>
  <c r="G61" i="6" s="1"/>
  <c r="J62" i="6" l="1"/>
  <c r="J61" i="6" s="1"/>
  <c r="G88" i="6"/>
  <c r="G87" i="6"/>
  <c r="G86" i="6"/>
  <c r="G85" i="6"/>
  <c r="G84" i="6"/>
  <c r="G83" i="6"/>
  <c r="G82" i="6"/>
  <c r="J81" i="6"/>
  <c r="I81" i="6"/>
  <c r="H81" i="6"/>
  <c r="G80" i="6"/>
  <c r="G77" i="6"/>
  <c r="G76" i="6"/>
  <c r="G75" i="6"/>
  <c r="J74" i="6"/>
  <c r="J73" i="6" s="1"/>
  <c r="J72" i="6" s="1"/>
  <c r="J71" i="6" s="1"/>
  <c r="I74" i="6"/>
  <c r="H73" i="6"/>
  <c r="H72" i="6" s="1"/>
  <c r="H71" i="6" s="1"/>
  <c r="G60" i="6"/>
  <c r="J53" i="6"/>
  <c r="G56" i="6"/>
  <c r="G54" i="6"/>
  <c r="G52" i="6"/>
  <c r="G48" i="6"/>
  <c r="J47" i="6"/>
  <c r="J42" i="6" s="1"/>
  <c r="I47" i="6"/>
  <c r="I42" i="6" s="1"/>
  <c r="I14" i="6" s="1"/>
  <c r="H47" i="6"/>
  <c r="H42" i="6" s="1"/>
  <c r="H14" i="6" s="1"/>
  <c r="G46" i="6"/>
  <c r="G44" i="6"/>
  <c r="G41" i="6"/>
  <c r="G40" i="6" s="1"/>
  <c r="G39" i="6"/>
  <c r="G38" i="6" s="1"/>
  <c r="G31" i="6"/>
  <c r="G29" i="6"/>
  <c r="G27" i="6"/>
  <c r="G26" i="6"/>
  <c r="G25" i="6"/>
  <c r="G19" i="6"/>
  <c r="G18" i="6"/>
  <c r="G16" i="6"/>
  <c r="G15" i="6" s="1"/>
  <c r="G14" i="6" l="1"/>
  <c r="J14" i="6"/>
  <c r="J13" i="6" s="1"/>
  <c r="G53" i="6"/>
  <c r="G20" i="6"/>
  <c r="G17" i="6"/>
  <c r="I13" i="6"/>
  <c r="I73" i="6"/>
  <c r="I72" i="6" s="1"/>
  <c r="I71" i="6" s="1"/>
  <c r="G74" i="6"/>
  <c r="G73" i="6" s="1"/>
  <c r="G72" i="6" s="1"/>
  <c r="G71" i="6" s="1"/>
  <c r="G81" i="6"/>
  <c r="G47" i="6"/>
  <c r="I98" i="6" l="1"/>
  <c r="I106" i="6" s="1"/>
  <c r="J98" i="6"/>
  <c r="J106" i="6" s="1"/>
  <c r="G42" i="6"/>
  <c r="H13" i="6"/>
  <c r="H98" i="6" s="1"/>
  <c r="G13" i="6"/>
  <c r="G98" i="6" s="1"/>
  <c r="H108" i="6" l="1"/>
  <c r="H106" i="6"/>
  <c r="K98" i="6"/>
  <c r="G106" i="6"/>
</calcChain>
</file>

<file path=xl/sharedStrings.xml><?xml version="1.0" encoding="utf-8"?>
<sst xmlns="http://schemas.openxmlformats.org/spreadsheetml/2006/main" count="340" uniqueCount="209">
  <si>
    <t>(код бюджету)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</si>
  <si>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</si>
  <si>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</si>
  <si>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</si>
  <si>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</si>
  <si>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</si>
  <si>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</si>
  <si>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</si>
  <si>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</si>
  <si>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6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</si>
  <si>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</si>
  <si>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</si>
  <si>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</si>
  <si>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</si>
  <si>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</si>
  <si>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</si>
  <si>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</si>
  <si>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</si>
  <si>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</si>
  <si>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</si>
  <si>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</si>
  <si>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</si>
  <si>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</si>
  <si>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</si>
  <si>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</si>
  <si>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</si>
  <si>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</si>
  <si>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</si>
  <si>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</si>
  <si>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</si>
  <si>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</si>
  <si>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</si>
  <si>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</si>
  <si>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0213090</t>
  </si>
  <si>
    <t>Видатки на поховання учасників бойових дій та осіб з інвалідністю внаслідок війни</t>
  </si>
  <si>
    <t>0213160</t>
  </si>
  <si>
    <t>3160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</si>
  <si>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</si>
  <si>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</si>
  <si>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</si>
  <si>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</si>
  <si>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</si>
  <si>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0214082</t>
  </si>
  <si>
    <t>0829</t>
  </si>
  <si>
    <t>Інші заходи в галузі культури і мистецтва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</si>
  <si>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</si>
  <si>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</si>
  <si>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</si>
  <si>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</si>
  <si>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</si>
  <si>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</si>
  <si>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</si>
  <si>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</si>
  <si>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</si>
  <si>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</si>
  <si>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</si>
  <si>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</si>
  <si>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</si>
  <si>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0217461</t>
  </si>
  <si>
    <t>7461</t>
  </si>
  <si>
    <t>0456</t>
  </si>
  <si>
    <t>0218230</t>
  </si>
  <si>
    <t>8230</t>
  </si>
  <si>
    <t>0380</t>
  </si>
  <si>
    <t>Інші заходи громадського порядку та безпеки</t>
  </si>
  <si>
    <t>0218311</t>
  </si>
  <si>
    <t>8311</t>
  </si>
  <si>
    <t>0511</t>
  </si>
  <si>
    <t>Охорона та раціональне використання природних ресурсів</t>
  </si>
  <si>
    <t>0133</t>
  </si>
  <si>
    <t>3700000</t>
  </si>
  <si>
    <t>3710000</t>
  </si>
  <si>
    <t>9770</t>
  </si>
  <si>
    <t>0180</t>
  </si>
  <si>
    <t>Інші субвенції з місцевого бюджету</t>
  </si>
  <si>
    <t>Секретар сільської ради</t>
  </si>
  <si>
    <t>Код Програмної класифікації видатків та кредитування місцевого бюджету</t>
  </si>
  <si>
    <t>УСЬОГО</t>
  </si>
  <si>
    <t>Розподіл витрат місцевого бюджету на реалізацію місцевих/регіональних програм у 2023 році</t>
  </si>
  <si>
    <t>гривень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</si>
  <si>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</si>
  <si>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</si>
  <si>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</si>
  <si>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</si>
  <si>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</si>
  <si>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</si>
  <si>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</si>
  <si>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</si>
  <si>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</si>
  <si>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Програма для затвердження виконання виконавчим комітетом Білозірської сільської ради рішень суду та пов'язаних із ними стягнень на 2022-2025 роки</t>
  </si>
  <si>
    <t>2111</t>
  </si>
  <si>
    <t>2152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</si>
  <si>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</si>
  <si>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</si>
  <si>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4082</t>
  </si>
  <si>
    <t>5062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</si>
  <si>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</si>
  <si>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</si>
  <si>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 xml:space="preserve">Програми «Розвиток та фінансова підтримка комунального підприємства Ірдинське Білозірської сільської ради на 2023 рік».
</t>
  </si>
  <si>
    <t>Програма «Розвиток та фінансова підтримка комунального підприємства  Білозірської сільської ради на 2023  рік»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</si>
  <si>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</si>
  <si>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</si>
  <si>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</si>
  <si>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</si>
  <si>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</si>
  <si>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Програма  «Розвиток земельних відносин  на території
Білозірської сільської ради на 2022-2026 роки"</t>
  </si>
  <si>
    <t xml:space="preserve"> рішення сільської ради від 08.02.2022 року № 28-51/VIII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</si>
  <si>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</si>
  <si>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</si>
  <si>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</si>
  <si>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Членські внески до асоціацій органів місцевого самоврядування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</si>
  <si>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</si>
  <si>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</si>
  <si>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</si>
  <si>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</si>
  <si>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</si>
  <si>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</si>
  <si>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Програма «Призовна діяльність» на 2021-2025 рік.</t>
  </si>
  <si>
    <t xml:space="preserve"> рішення сільської ради від 22.12.2020 року № 4-29/VIII</t>
  </si>
  <si>
    <t>Субвенція з місцевого бюджету державному бюджету на виконання програм соціально-економічного розвитку регіонів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</si>
  <si>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</t>
  </si>
  <si>
    <t xml:space="preserve"> рішення сільської ради від 08.02. 2022 року №28-55/VІІІ</t>
  </si>
  <si>
    <t>Програма "Підтримка  діяльності органів виконавчої влади на 2021-2024 роки»програми  «Підтримка  діяльності органів виконавчої влади на 2021-2024 роки»</t>
  </si>
  <si>
    <t xml:space="preserve">рішення сесії   від 29 жовтня 2021 року № 21-2/VІІІ  </t>
  </si>
  <si>
    <t>Програма Білозірської сільської територіальної громади" Про підтримку Черкаського батальйону територіальної оборони в/ч А 7324" на 2022-2025 роки</t>
  </si>
  <si>
    <t>рішення сесії від 22 грудня 2021 № 25-24/VIII</t>
  </si>
  <si>
    <t xml:space="preserve">Програма забезпечення безперебійного функціонування системи казначейського обслуговування в Черкаській області на 2022 рік </t>
  </si>
  <si>
    <t>рішення сесії від 08 лютого  2022 року  № 28- 3 /VIII</t>
  </si>
  <si>
    <t xml:space="preserve">Програм  протидії тероризму на території Білозірської сільської територіальної громади на 2021-2025 роки
</t>
  </si>
  <si>
    <t xml:space="preserve">рішення сесії від  24 лютого 2021 року №8-20/VІІІ 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</si>
  <si>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</si>
  <si>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Про затвердження цільової Програми підтримки Збройних Сил України в 2022 році</t>
  </si>
  <si>
    <t>рішення виконавчого комітету від 05.04.2022 № 35</t>
  </si>
  <si>
    <t>X</t>
  </si>
  <si>
    <t xml:space="preserve">Тетяна   ДІБРОВА </t>
  </si>
  <si>
    <t>0218130</t>
  </si>
  <si>
    <t>8130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</si>
  <si>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</si>
  <si>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</si>
  <si>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</si>
  <si>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</si>
  <si>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медогляд</t>
  </si>
  <si>
    <t>0320</t>
  </si>
  <si>
    <t>Забезпечення діяльності місцевої та добровільної пожежної охорони</t>
  </si>
  <si>
    <t>рішення сільської ради від 22.12.2022 року № 45-16/VIII</t>
  </si>
  <si>
    <t xml:space="preserve">рішення сільської ради від 22.12.2022 року № 45-17/VIII </t>
  </si>
  <si>
    <t>Комплексна програма розвитку надання соціальних послуг КЗ «ЦНСП Білозірської сільської ради» на 2023 рік»</t>
  </si>
  <si>
    <t>зсу</t>
  </si>
  <si>
    <t>0490</t>
  </si>
  <si>
    <t>Програма розвитку охорони здоров’я   Білозірської сільської територіальної громади на 2021-2025 роки (зі зсінами)</t>
  </si>
  <si>
    <t>Комплекснаї програма «Турбота» Білозірської територіальної громади на 2021-2025 роки (зі змінами)</t>
  </si>
  <si>
    <t xml:space="preserve"> рішення сільської ради від 22.12.2020.№ 4-36/VIII, зміни від 24.02.2021.№8-18/VІІI 30.11.2021.№ 23-7/VІІI, 22.12.2021.№ 25-25/VІІI 22.12.2022.№ 45-13/ VIII,    рішення ВК 08.08.2022 №107
</t>
  </si>
  <si>
    <t>Комплексна програма розвитку галузі культури Білозірської сільської територіальної громади  на 2021-2025 роки» зі змінаим</t>
  </si>
  <si>
    <t>Комплексної програми розвитку освіти  Білозірської сільської територіальної громади на 2021-2025 роки зі змінами</t>
  </si>
  <si>
    <t xml:space="preserve"> рішення сільської ради від 22.12.2020 року № 4-32/VIII, зміни від 22.12.2022 № 45-13/ VIII</t>
  </si>
  <si>
    <t xml:space="preserve"> рішення сільської ради від 22.12.2020 року № 4-20/VIII, зміни від 28.02.2023 № 47-1/VIII</t>
  </si>
  <si>
    <t xml:space="preserve">рішення сільської ради від 22.12.2020 № 4-18/VIII,  зміни  від   22.12.2022 року № 45-21/VIII 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</si>
  <si>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t>
  </si>
  <si>
    <t>Програма «Членські внески на 2021-2025 роки» (зі змінами)</t>
  </si>
  <si>
    <t>Про затвердження цільової Програми підтримки Збройних Сил України в 2023-2025 роках (зі змінами)</t>
  </si>
  <si>
    <t xml:space="preserve"> Рішення сесії від 22.12.2022 року  №  45-19/VIII, зміни від 28.02.2023 </t>
  </si>
  <si>
    <t>ренгенолог 106000</t>
  </si>
  <si>
    <t>рішення сільської ради від 22.12.2020 року № 4-23/VIII, зміни від 22.12.2021 № 25-18/VIII, 30.01.2023 №46-4/VIII, 28.02.2023 № 47-3/VIII</t>
  </si>
  <si>
    <t>0213210</t>
  </si>
  <si>
    <t>Організація та проведення громадських робіт</t>
  </si>
  <si>
    <t>150 рда</t>
  </si>
  <si>
    <t>50 ода</t>
  </si>
  <si>
    <t>0217670</t>
  </si>
  <si>
    <t>7670</t>
  </si>
  <si>
    <t>Внески до статутного капіталу суб’єктів господарювання</t>
  </si>
  <si>
    <t>Програма «Виділення фінансової допомоги громадам, що зазнали руйнувань та ушкоджень внаслідок російської агресії на 2023 рік»</t>
  </si>
  <si>
    <t xml:space="preserve"> рішення сільської ради від 28.02.2023 року № 47-2/VIII</t>
  </si>
  <si>
    <t xml:space="preserve">Програми Білозірської сільської територіальної
громади «Про підтримку Черкаського батальйону територіальної 
оборони в/ч А7324» на 2022- 2025 роки»
</t>
  </si>
  <si>
    <t xml:space="preserve">рішення  виконавчого комітету Білозірської сільської ради 
02.09.2022 року № 106
</t>
  </si>
  <si>
    <t>рішення сесії   від 29 жовтня 2021 року № 21-2/VІІІ, зміни від 29.03.2023 № 48-5/VІІІ</t>
  </si>
  <si>
    <t>Програма «Безоплатне поховання померлих (загиблих) військовослужбовців під час проходження військової служби на 2022-2023 роки»  зі змінами</t>
  </si>
  <si>
    <t>рішення сесії від  12.10.2022 р.№ 40-1/VIII, зміни від 29.03.2023 № 48-3/VІІІ</t>
  </si>
  <si>
    <t xml:space="preserve">Про програму організації та фінансування у 2023 році громадських робіт
</t>
  </si>
  <si>
    <t xml:space="preserve"> рішення сільської ради  від 22.12.2022 року № 45-18VІІІ</t>
  </si>
  <si>
    <t xml:space="preserve"> рішення сільської ради  від 22.12.2022 року № 45-24/VІІІ</t>
  </si>
  <si>
    <t>рішення сільської ради від 22.12.2021 № 25-22/VIII</t>
  </si>
  <si>
    <t xml:space="preserve"> рішення сільської ради від 08.02.2022 № № 28-55/VIII, зміни від 13.12.2022 року №  44-2/VIII</t>
  </si>
  <si>
    <t>Програма "Підтримка  діяльності органів виконавчої влади на 2021-2024 роки» (зі змінами)</t>
  </si>
  <si>
    <t xml:space="preserve">Рішення сільської ради  від 22.12.2022 року  №  45-15/ VIII </t>
  </si>
  <si>
    <t xml:space="preserve">Програма  підтримки самозабезпечення Білозірської сільської територіальної громади  харчовими продуктами  на 2023-2024 роки  «Сади Перемоги» 
</t>
  </si>
  <si>
    <t>Додаток 6</t>
  </si>
  <si>
    <t>Забезпечення оздоровлення та відпочинку дітей, які потребують особливої соціальної уваги та підтримки</t>
  </si>
  <si>
    <t>0213140</t>
  </si>
  <si>
    <t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</t>
  </si>
  <si>
    <t>Рішення сесія від 24 .04.2023 р.№ 49-2/ VІІІ</t>
  </si>
  <si>
    <t>до  рішення Білозірської сільської  ради  "Про бюджет Білозірської сільської  територіальної громади на 2023 рік (2350100000)"  від 22.12.2022 № 45-45/VIII</t>
  </si>
  <si>
    <t/>
  </si>
  <si>
    <t>0100</t>
  </si>
  <si>
    <t>ДЕРЖАВНЕ УПРАВЛІННЯ</t>
  </si>
  <si>
    <t>ОХОРОНА ЗДОРОВ’Я</t>
  </si>
  <si>
    <t>СОЦІАЛЬНИЙ ЗАХИСТ ТА СОЦІАЛЬНЕ ЗАБЕЗПЕЧЕННЯ</t>
  </si>
  <si>
    <t>КУЛЬТУРА I МИСТЕЦТВО</t>
  </si>
  <si>
    <t>ФIЗИЧНА КУЛЬТУРА I СПОРТ</t>
  </si>
  <si>
    <t>ЖИТЛОВО-КОМУНАЛЬНЕ ГОСПОДАРСТВО</t>
  </si>
  <si>
    <t>ЕКОНОМІЧНА ДІЯЛЬНІСТЬ</t>
  </si>
  <si>
    <t>ІНША ДІЯЛЬНІСТЬ</t>
  </si>
  <si>
    <r>
      <t xml:space="preserve"> рішення сільської ради від 22.12.2020 року № 4-30/VIII, </t>
    </r>
    <r>
      <rPr>
        <sz val="9"/>
        <color rgb="FFFF0000"/>
        <rFont val="Times New Roman"/>
        <family val="1"/>
        <charset val="204"/>
      </rPr>
      <t>зміни</t>
    </r>
    <r>
      <rPr>
        <sz val="9"/>
        <rFont val="Times New Roman"/>
        <family val="1"/>
        <charset val="204"/>
      </rPr>
      <t xml:space="preserve"> від 16.04.2021.№11-2/VІІІ, від 29.03.2023 № 48-4/VІІІ</t>
    </r>
  </si>
  <si>
    <t>(в редакції рішення сесії  від 07.07.2023 р.№ 53-2/VIII)</t>
  </si>
  <si>
    <t>0218110</t>
  </si>
  <si>
    <t>8110</t>
  </si>
  <si>
    <t>Заходи із запобігання та ліквідації надзвичайних ситуацій та наслідків стихійного лиха</t>
  </si>
  <si>
    <t>Програма підтримки регіонів, найбільш постраждалих внаслідок збройної агресії російської федерації на 2023-2025 роки</t>
  </si>
  <si>
    <t>Програма  «Забезпечення пожежної безпеки у Білозірській ТГ на 2021-2025 роки» (зі змінами)</t>
  </si>
  <si>
    <t>рішення сільської ради від 07.07.2023 № 53-4/VIII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</si>
</sst>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5" fillId="0" borderId="0" xfId="0" applyFont="1" applyAlignment="1" applyProtection="1"/>
    <xf numFmtId="0" fontId="5" fillId="0" borderId="0" xfId="0" applyFont="1"/>
    <xf numFmtId="0" fontId="8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wrapText="1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/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" fontId="8" fillId="0" borderId="3" xfId="0" applyNumberFormat="1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lef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4" fontId="5" fillId="0" borderId="0" xfId="0" applyNumberFormat="1" applyFont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/>
    <xf numFmtId="0" fontId="7" fillId="0" borderId="0" xfId="0" applyFont="1" applyAlignment="1" applyProtection="1"/>
    <xf numFmtId="0" fontId="7" fillId="0" borderId="0" xfId="0" applyFont="1" applyAlignment="1" applyProtection="1">
      <alignment wrapText="1"/>
    </xf>
    <xf numFmtId="0" fontId="6" fillId="0" borderId="0" xfId="0" applyFont="1"/>
    <xf numFmtId="0" fontId="10" fillId="0" borderId="0" xfId="0" applyFont="1" applyAlignment="1" applyProtection="1"/>
    <xf numFmtId="0" fontId="6" fillId="0" borderId="0" xfId="0" applyFont="1" applyAlignment="1">
      <alignment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/>
    <xf numFmtId="0" fontId="5" fillId="3" borderId="1" xfId="0" applyFont="1" applyFill="1" applyBorder="1" applyAlignment="1" applyProtection="1">
      <alignment horizontal="left" vertical="center" wrapText="1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/>
    <xf numFmtId="0" fontId="0" fillId="3" borderId="0" xfId="0" applyFill="1"/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/>
    <xf numFmtId="0" fontId="11" fillId="0" borderId="0" xfId="0" applyFont="1" applyBorder="1" applyAlignment="1" applyProtection="1">
      <alignment vertical="center" wrapText="1"/>
    </xf>
    <xf numFmtId="4" fontId="5" fillId="0" borderId="0" xfId="0" applyNumberFormat="1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top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4" fontId="5" fillId="4" borderId="1" xfId="0" applyNumberFormat="1" applyFont="1" applyFill="1" applyBorder="1" applyAlignment="1" applyProtection="1">
      <alignment horizontal="right" vertical="center" wrapText="1"/>
    </xf>
    <xf numFmtId="4" fontId="5" fillId="4" borderId="3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/>
    <xf numFmtId="4" fontId="8" fillId="4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4" fillId="0" borderId="0" xfId="0" applyNumberFormat="1" applyFont="1" applyAlignment="1" applyProtection="1">
      <alignment wrapText="1"/>
    </xf>
    <xf numFmtId="0" fontId="5" fillId="0" borderId="1" xfId="0" applyFont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top" wrapText="1"/>
    </xf>
    <xf numFmtId="0" fontId="13" fillId="0" borderId="1" xfId="0" applyFont="1" applyFill="1" applyBorder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4" borderId="0" xfId="0" applyFont="1" applyFill="1" applyAlignment="1">
      <alignment vertical="center"/>
    </xf>
    <xf numFmtId="4" fontId="8" fillId="3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justify" vertical="center"/>
    </xf>
    <xf numFmtId="0" fontId="5" fillId="5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4" fontId="15" fillId="3" borderId="1" xfId="0" applyNumberFormat="1" applyFont="1" applyFill="1" applyBorder="1" applyAlignment="1" applyProtection="1">
      <alignment horizontal="right" vertical="center" wrapText="1"/>
    </xf>
    <xf numFmtId="4" fontId="14" fillId="3" borderId="1" xfId="0" applyNumberFormat="1" applyFont="1" applyFill="1" applyBorder="1" applyAlignment="1" applyProtection="1">
      <alignment horizontal="right" vertical="center" wrapText="1"/>
    </xf>
    <xf numFmtId="4" fontId="14" fillId="3" borderId="3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0" xfId="0" applyFont="1"/>
    <xf numFmtId="0" fontId="15" fillId="0" borderId="5" xfId="0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vertical="center" wrapText="1"/>
    </xf>
    <xf numFmtId="0" fontId="15" fillId="0" borderId="7" xfId="0" applyFont="1" applyBorder="1" applyAlignment="1" applyProtection="1">
      <alignment vertical="center" wrapText="1"/>
    </xf>
    <xf numFmtId="4" fontId="15" fillId="0" borderId="1" xfId="0" applyNumberFormat="1" applyFont="1" applyBorder="1" applyAlignment="1" applyProtection="1">
      <alignment horizontal="right" vertical="center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0" xfId="0" applyFont="1"/>
    <xf numFmtId="0" fontId="8" fillId="0" borderId="1" xfId="0" applyFont="1" applyBorder="1" applyAlignment="1" applyProtection="1">
      <alignment vertical="center" wrapText="1"/>
    </xf>
    <xf numFmtId="0" fontId="18" fillId="0" borderId="0" xfId="0" applyFont="1"/>
    <xf numFmtId="49" fontId="8" fillId="0" borderId="1" xfId="0" applyNumberFormat="1" applyFont="1" applyBorder="1" applyAlignment="1" applyProtection="1">
      <alignment horizontal="center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top" wrapText="1"/>
    </xf>
    <xf numFmtId="0" fontId="20" fillId="3" borderId="1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3" borderId="1" xfId="0" applyFont="1" applyFill="1" applyBorder="1" applyAlignment="1" applyProtection="1">
      <alignment horizontal="left" vertical="center" wrapText="1"/>
    </xf>
    <xf numFmtId="0" fontId="17" fillId="4" borderId="1" xfId="0" applyFont="1" applyFill="1" applyBorder="1" applyAlignment="1" applyProtection="1">
      <alignment horizontal="left" vertical="center" wrapText="1"/>
    </xf>
    <xf numFmtId="0" fontId="17" fillId="5" borderId="1" xfId="0" applyFont="1" applyFill="1" applyBorder="1" applyAlignment="1" applyProtection="1">
      <alignment horizontal="left" vertical="center" wrapText="1"/>
    </xf>
    <xf numFmtId="49" fontId="22" fillId="0" borderId="1" xfId="0" applyNumberFormat="1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left" vertical="top" wrapText="1"/>
    </xf>
    <xf numFmtId="0" fontId="22" fillId="3" borderId="1" xfId="0" applyFont="1" applyFill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12" fillId="0" borderId="0" xfId="0" applyFont="1" applyBorder="1" applyAlignment="1" applyProtection="1">
      <alignment horizontal="right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8"/>
  <sheetViews>
    <sheetView tabSelected="1" view="pageBreakPreview" topLeftCell="A89" zoomScale="115" zoomScaleNormal="100" zoomScaleSheetLayoutView="115" zoomScalePageLayoutView="95" workbookViewId="0">
      <selection activeCell="I58" sqref="I58"/>
    </sheetView>
  </sheetViews>
  <sheetFormatPr defaultRowHeight="15" x14ac:dyDescent="0.25"/>
  <cols>
    <col min="1" max="1" width="9.28515625" style="1" customWidth="1"/>
    <col min="2" max="2" width="10.42578125" style="1" customWidth="1"/>
    <col min="3" max="3" width="11.140625" style="1" customWidth="1"/>
    <col min="4" max="4" width="34.85546875" style="1" customWidth="1"/>
    <col min="5" max="5" width="51" style="1" customWidth="1"/>
    <col min="6" max="6" width="29.28515625" style="4" customWidth="1"/>
    <col min="7" max="7" width="14.7109375" style="5" customWidth="1"/>
    <col min="8" max="8" width="15.28515625" style="1" customWidth="1"/>
    <col min="9" max="9" width="12.42578125" style="1" bestFit="1" customWidth="1"/>
    <col min="10" max="10" width="12.42578125" style="2" bestFit="1" customWidth="1"/>
    <col min="11" max="11" width="10.7109375" style="2" customWidth="1"/>
    <col min="12" max="253" width="7.85546875" style="2" customWidth="1"/>
    <col min="254" max="254" width="9.140625" style="2" hidden="1" customWidth="1"/>
    <col min="255" max="255" width="14.140625" style="2" customWidth="1"/>
    <col min="256" max="256" width="14.5703125" style="2" customWidth="1"/>
    <col min="257" max="257" width="15.28515625" style="2" customWidth="1"/>
    <col min="258" max="258" width="33" style="2" customWidth="1"/>
    <col min="259" max="259" width="29.28515625" style="2" customWidth="1"/>
    <col min="260" max="260" width="17" style="2" customWidth="1"/>
    <col min="261" max="264" width="12.5703125" style="2" customWidth="1"/>
    <col min="265" max="265" width="3.7109375" style="2" customWidth="1"/>
    <col min="266" max="509" width="7.85546875" style="2" customWidth="1"/>
    <col min="510" max="510" width="9.140625" style="2" hidden="1" customWidth="1"/>
    <col min="511" max="511" width="14.140625" style="2" customWidth="1"/>
    <col min="512" max="512" width="14.5703125" style="2" customWidth="1"/>
    <col min="513" max="513" width="15.28515625" style="2" customWidth="1"/>
    <col min="514" max="514" width="33" style="2" customWidth="1"/>
    <col min="515" max="515" width="29.28515625" style="2" customWidth="1"/>
    <col min="516" max="516" width="17" style="2" customWidth="1"/>
    <col min="517" max="520" width="12.5703125" style="2" customWidth="1"/>
    <col min="521" max="521" width="3.7109375" style="2" customWidth="1"/>
    <col min="522" max="765" width="7.85546875" style="2" customWidth="1"/>
    <col min="766" max="766" width="9.140625" style="2" hidden="1" customWidth="1"/>
    <col min="767" max="767" width="14.140625" style="2" customWidth="1"/>
    <col min="768" max="768" width="14.5703125" style="2" customWidth="1"/>
    <col min="769" max="769" width="15.28515625" style="2" customWidth="1"/>
    <col min="770" max="770" width="33" style="2" customWidth="1"/>
    <col min="771" max="771" width="29.28515625" style="2" customWidth="1"/>
    <col min="772" max="772" width="17" style="2" customWidth="1"/>
    <col min="773" max="776" width="12.5703125" style="2" customWidth="1"/>
    <col min="777" max="777" width="3.7109375" style="2" customWidth="1"/>
    <col min="778" max="1021" width="7.85546875" style="2" customWidth="1"/>
    <col min="1022" max="1022" width="9.140625" style="2" hidden="1" customWidth="1"/>
    <col min="1023" max="1023" width="14.140625" style="2" customWidth="1"/>
    <col min="1024" max="1025" width="14.5703125" style="2" customWidth="1"/>
  </cols>
  <sheetData>
    <row r="1" spans="1:12" ht="12.75" customHeight="1" x14ac:dyDescent="0.25">
      <c r="F1" s="6"/>
      <c r="G1" s="7"/>
      <c r="H1" s="8"/>
      <c r="I1" s="116" t="s">
        <v>185</v>
      </c>
      <c r="J1" s="116"/>
      <c r="K1" s="9"/>
    </row>
    <row r="2" spans="1:12" s="11" customFormat="1" ht="15" customHeight="1" x14ac:dyDescent="0.2">
      <c r="A2" s="10"/>
      <c r="B2" s="10"/>
      <c r="D2" s="12"/>
      <c r="E2" s="12"/>
      <c r="F2" s="119" t="s">
        <v>190</v>
      </c>
      <c r="G2" s="119"/>
      <c r="H2" s="119"/>
      <c r="I2" s="119"/>
      <c r="J2" s="119"/>
      <c r="K2" s="12"/>
    </row>
    <row r="3" spans="1:12" s="11" customFormat="1" ht="12" customHeight="1" x14ac:dyDescent="0.2">
      <c r="A3" s="10"/>
      <c r="B3" s="10"/>
      <c r="D3" s="13"/>
      <c r="E3" s="13"/>
      <c r="F3" s="119"/>
      <c r="G3" s="119"/>
      <c r="H3" s="119"/>
      <c r="I3" s="119"/>
      <c r="J3" s="119"/>
      <c r="K3" s="13"/>
    </row>
    <row r="4" spans="1:12" s="11" customFormat="1" ht="15" customHeight="1" x14ac:dyDescent="0.2">
      <c r="A4" s="10"/>
      <c r="B4" s="10"/>
      <c r="D4" s="13"/>
      <c r="E4" s="13"/>
      <c r="F4" s="120" t="s">
        <v>202</v>
      </c>
      <c r="G4" s="120"/>
      <c r="H4" s="120"/>
      <c r="I4" s="120"/>
      <c r="J4" s="120"/>
      <c r="K4" s="13"/>
    </row>
    <row r="5" spans="1:12" s="54" customFormat="1" ht="20.100000000000001" customHeight="1" x14ac:dyDescent="0.3">
      <c r="A5" s="53"/>
      <c r="B5" s="117" t="s">
        <v>78</v>
      </c>
      <c r="C5" s="117"/>
      <c r="D5" s="117"/>
      <c r="E5" s="117"/>
      <c r="F5" s="117"/>
      <c r="G5" s="117"/>
      <c r="H5" s="117"/>
      <c r="I5" s="117"/>
      <c r="J5" s="117"/>
      <c r="K5" s="117"/>
      <c r="L5" s="53"/>
    </row>
    <row r="6" spans="1:12" s="54" customFormat="1" ht="11.1" customHeight="1" x14ac:dyDescent="0.3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s="54" customFormat="1" ht="20.25" customHeight="1" x14ac:dyDescent="0.3">
      <c r="A7" s="53"/>
      <c r="B7" s="55"/>
      <c r="C7" s="55"/>
      <c r="D7" s="55"/>
      <c r="E7" s="118">
        <v>2350100000</v>
      </c>
      <c r="F7" s="118"/>
      <c r="G7" s="55"/>
      <c r="H7" s="55"/>
      <c r="I7" s="53"/>
      <c r="J7" s="53"/>
      <c r="K7" s="53"/>
      <c r="L7" s="53"/>
    </row>
    <row r="8" spans="1:12" s="54" customFormat="1" ht="12" customHeight="1" x14ac:dyDescent="0.3">
      <c r="A8" s="53"/>
      <c r="B8" s="55"/>
      <c r="C8" s="55"/>
      <c r="D8" s="55"/>
      <c r="E8" s="115" t="s">
        <v>0</v>
      </c>
      <c r="F8" s="115"/>
      <c r="G8" s="53"/>
      <c r="H8" s="53"/>
      <c r="I8" s="53"/>
      <c r="J8" s="53"/>
      <c r="K8" s="53"/>
      <c r="L8" s="53"/>
    </row>
    <row r="9" spans="1:12" s="15" customFormat="1" ht="14.1" customHeight="1" x14ac:dyDescent="0.25">
      <c r="A9" s="14"/>
      <c r="B9" s="114"/>
      <c r="C9" s="114"/>
      <c r="D9" s="114"/>
      <c r="E9" s="114"/>
      <c r="F9" s="14"/>
      <c r="G9" s="14"/>
      <c r="H9" s="14"/>
      <c r="I9" s="14"/>
      <c r="J9" s="14" t="s">
        <v>79</v>
      </c>
      <c r="K9" s="14"/>
      <c r="L9" s="14"/>
    </row>
    <row r="10" spans="1:12" ht="27.75" customHeight="1" x14ac:dyDescent="0.25">
      <c r="A10" s="113" t="s">
        <v>76</v>
      </c>
      <c r="B10" s="113" t="s">
        <v>11</v>
      </c>
      <c r="C10" s="113" t="s">
        <v>12</v>
      </c>
      <c r="D10" s="113" t="s">
        <v>80</v>
      </c>
      <c r="E10" s="113" t="s">
        <v>81</v>
      </c>
      <c r="F10" s="113" t="s">
        <v>82</v>
      </c>
      <c r="G10" s="113" t="s">
        <v>1</v>
      </c>
      <c r="H10" s="113" t="s">
        <v>10</v>
      </c>
      <c r="I10" s="113" t="s">
        <v>2</v>
      </c>
      <c r="J10" s="113"/>
      <c r="K10" s="17"/>
    </row>
    <row r="11" spans="1:12" ht="128.25" customHeight="1" x14ac:dyDescent="0.25">
      <c r="A11" s="113"/>
      <c r="B11" s="113"/>
      <c r="C11" s="113"/>
      <c r="D11" s="113"/>
      <c r="E11" s="113"/>
      <c r="F11" s="113"/>
      <c r="G11" s="113"/>
      <c r="H11" s="113"/>
      <c r="I11" s="18" t="s">
        <v>3</v>
      </c>
      <c r="J11" s="16" t="s">
        <v>13</v>
      </c>
      <c r="K11" s="17"/>
    </row>
    <row r="12" spans="1:12" x14ac:dyDescent="0.25">
      <c r="A12" s="16" t="s">
        <v>4</v>
      </c>
      <c r="B12" s="16" t="s">
        <v>5</v>
      </c>
      <c r="C12" s="16" t="s">
        <v>6</v>
      </c>
      <c r="D12" s="16" t="s">
        <v>7</v>
      </c>
      <c r="E12" s="16" t="s">
        <v>8</v>
      </c>
      <c r="F12" s="16" t="s">
        <v>9</v>
      </c>
      <c r="G12" s="16" t="s">
        <v>83</v>
      </c>
      <c r="H12" s="16" t="s">
        <v>84</v>
      </c>
      <c r="I12" s="18" t="s">
        <v>85</v>
      </c>
      <c r="J12" s="19" t="s">
        <v>86</v>
      </c>
      <c r="K12" s="17"/>
    </row>
    <row r="13" spans="1:12" ht="26.25" customHeight="1" x14ac:dyDescent="0.25">
      <c r="A13" s="3" t="s">
        <v>14</v>
      </c>
      <c r="B13" s="3"/>
      <c r="C13" s="3"/>
      <c r="D13" s="20" t="s">
        <v>15</v>
      </c>
      <c r="E13" s="3"/>
      <c r="F13" s="86"/>
      <c r="G13" s="21">
        <f>G14</f>
        <v>17080399</v>
      </c>
      <c r="H13" s="21">
        <f>H14</f>
        <v>13279879</v>
      </c>
      <c r="I13" s="22">
        <f>I14</f>
        <v>3800520</v>
      </c>
      <c r="J13" s="21">
        <f>J14</f>
        <v>3785520</v>
      </c>
      <c r="K13" s="17"/>
    </row>
    <row r="14" spans="1:12" ht="33" customHeight="1" x14ac:dyDescent="0.25">
      <c r="A14" s="3" t="s">
        <v>16</v>
      </c>
      <c r="B14" s="3"/>
      <c r="C14" s="3"/>
      <c r="D14" s="20" t="s">
        <v>15</v>
      </c>
      <c r="E14" s="3"/>
      <c r="F14" s="86"/>
      <c r="G14" s="21">
        <f t="shared" ref="G14:G32" si="0">H14+I14</f>
        <v>17080399</v>
      </c>
      <c r="H14" s="21">
        <f>H15+H17+H20+H38+H40+H42+H53+H61</f>
        <v>13279879</v>
      </c>
      <c r="I14" s="21">
        <f>I15+I17+I20+I38+I40+I42+I53+I61</f>
        <v>3800520</v>
      </c>
      <c r="J14" s="21">
        <f>J15+J17+J20+J38+J40+J42+J53+J61</f>
        <v>3785520</v>
      </c>
      <c r="K14" s="17"/>
    </row>
    <row r="15" spans="1:12" s="94" customFormat="1" ht="24.75" customHeight="1" x14ac:dyDescent="0.2">
      <c r="A15" s="89" t="s">
        <v>191</v>
      </c>
      <c r="B15" s="89" t="s">
        <v>192</v>
      </c>
      <c r="C15" s="89" t="s">
        <v>191</v>
      </c>
      <c r="D15" s="90" t="s">
        <v>193</v>
      </c>
      <c r="E15" s="91"/>
      <c r="F15" s="99"/>
      <c r="G15" s="92">
        <f>G16</f>
        <v>17000</v>
      </c>
      <c r="H15" s="92">
        <f t="shared" ref="H15:J15" si="1">H16</f>
        <v>17000</v>
      </c>
      <c r="I15" s="92">
        <f t="shared" si="1"/>
        <v>0</v>
      </c>
      <c r="J15" s="92">
        <f t="shared" si="1"/>
        <v>0</v>
      </c>
      <c r="K15" s="93"/>
    </row>
    <row r="16" spans="1:12" ht="49.5" customHeight="1" x14ac:dyDescent="0.25">
      <c r="A16" s="69" t="s">
        <v>87</v>
      </c>
      <c r="B16" s="69" t="s">
        <v>73</v>
      </c>
      <c r="C16" s="18" t="s">
        <v>69</v>
      </c>
      <c r="D16" s="23" t="s">
        <v>88</v>
      </c>
      <c r="E16" s="24" t="s">
        <v>89</v>
      </c>
      <c r="F16" s="100" t="s">
        <v>180</v>
      </c>
      <c r="G16" s="21">
        <f t="shared" si="0"/>
        <v>17000</v>
      </c>
      <c r="H16" s="26">
        <v>17000</v>
      </c>
      <c r="I16" s="25">
        <v>0</v>
      </c>
      <c r="J16" s="26">
        <v>0</v>
      </c>
      <c r="K16" s="17"/>
    </row>
    <row r="17" spans="1:1025" s="96" customFormat="1" ht="24.75" customHeight="1" x14ac:dyDescent="0.25">
      <c r="A17" s="3"/>
      <c r="B17" s="3">
        <v>2000</v>
      </c>
      <c r="C17" s="85"/>
      <c r="D17" s="95" t="s">
        <v>194</v>
      </c>
      <c r="E17" s="20"/>
      <c r="F17" s="101"/>
      <c r="G17" s="21">
        <f>G18+G19</f>
        <v>1688000</v>
      </c>
      <c r="H17" s="21">
        <f t="shared" ref="H17:J17" si="2">H18+H19</f>
        <v>1688000</v>
      </c>
      <c r="I17" s="21">
        <f t="shared" si="2"/>
        <v>0</v>
      </c>
      <c r="J17" s="21">
        <f t="shared" si="2"/>
        <v>0</v>
      </c>
      <c r="K17" s="87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  <c r="IV17" s="88"/>
      <c r="IW17" s="88"/>
      <c r="IX17" s="88"/>
      <c r="IY17" s="88"/>
      <c r="IZ17" s="88"/>
      <c r="JA17" s="88"/>
      <c r="JB17" s="88"/>
      <c r="JC17" s="88"/>
      <c r="JD17" s="88"/>
      <c r="JE17" s="88"/>
      <c r="JF17" s="88"/>
      <c r="JG17" s="88"/>
      <c r="JH17" s="88"/>
      <c r="JI17" s="88"/>
      <c r="JJ17" s="88"/>
      <c r="JK17" s="88"/>
      <c r="JL17" s="88"/>
      <c r="JM17" s="88"/>
      <c r="JN17" s="88"/>
      <c r="JO17" s="88"/>
      <c r="JP17" s="88"/>
      <c r="JQ17" s="88"/>
      <c r="JR17" s="88"/>
      <c r="JS17" s="88"/>
      <c r="JT17" s="88"/>
      <c r="JU17" s="88"/>
      <c r="JV17" s="88"/>
      <c r="JW17" s="88"/>
      <c r="JX17" s="88"/>
      <c r="JY17" s="88"/>
      <c r="JZ17" s="88"/>
      <c r="KA17" s="88"/>
      <c r="KB17" s="88"/>
      <c r="KC17" s="88"/>
      <c r="KD17" s="88"/>
      <c r="KE17" s="88"/>
      <c r="KF17" s="88"/>
      <c r="KG17" s="88"/>
      <c r="KH17" s="88"/>
      <c r="KI17" s="88"/>
      <c r="KJ17" s="88"/>
      <c r="KK17" s="88"/>
      <c r="KL17" s="88"/>
      <c r="KM17" s="88"/>
      <c r="KN17" s="88"/>
      <c r="KO17" s="88"/>
      <c r="KP17" s="88"/>
      <c r="KQ17" s="88"/>
      <c r="KR17" s="88"/>
      <c r="KS17" s="88"/>
      <c r="KT17" s="88"/>
      <c r="KU17" s="88"/>
      <c r="KV17" s="88"/>
      <c r="KW17" s="88"/>
      <c r="KX17" s="88"/>
      <c r="KY17" s="88"/>
      <c r="KZ17" s="88"/>
      <c r="LA17" s="88"/>
      <c r="LB17" s="88"/>
      <c r="LC17" s="88"/>
      <c r="LD17" s="88"/>
      <c r="LE17" s="88"/>
      <c r="LF17" s="88"/>
      <c r="LG17" s="88"/>
      <c r="LH17" s="88"/>
      <c r="LI17" s="88"/>
      <c r="LJ17" s="88"/>
      <c r="LK17" s="88"/>
      <c r="LL17" s="88"/>
      <c r="LM17" s="88"/>
      <c r="LN17" s="88"/>
      <c r="LO17" s="88"/>
      <c r="LP17" s="88"/>
      <c r="LQ17" s="88"/>
      <c r="LR17" s="88"/>
      <c r="LS17" s="88"/>
      <c r="LT17" s="88"/>
      <c r="LU17" s="88"/>
      <c r="LV17" s="88"/>
      <c r="LW17" s="88"/>
      <c r="LX17" s="88"/>
      <c r="LY17" s="88"/>
      <c r="LZ17" s="88"/>
      <c r="MA17" s="88"/>
      <c r="MB17" s="88"/>
      <c r="MC17" s="88"/>
      <c r="MD17" s="88"/>
      <c r="ME17" s="88"/>
      <c r="MF17" s="88"/>
      <c r="MG17" s="88"/>
      <c r="MH17" s="88"/>
      <c r="MI17" s="88"/>
      <c r="MJ17" s="88"/>
      <c r="MK17" s="88"/>
      <c r="ML17" s="88"/>
      <c r="MM17" s="88"/>
      <c r="MN17" s="88"/>
      <c r="MO17" s="88"/>
      <c r="MP17" s="88"/>
      <c r="MQ17" s="88"/>
      <c r="MR17" s="88"/>
      <c r="MS17" s="88"/>
      <c r="MT17" s="88"/>
      <c r="MU17" s="88"/>
      <c r="MV17" s="88"/>
      <c r="MW17" s="88"/>
      <c r="MX17" s="88"/>
      <c r="MY17" s="88"/>
      <c r="MZ17" s="88"/>
      <c r="NA17" s="88"/>
      <c r="NB17" s="88"/>
      <c r="NC17" s="88"/>
      <c r="ND17" s="88"/>
      <c r="NE17" s="88"/>
      <c r="NF17" s="88"/>
      <c r="NG17" s="88"/>
      <c r="NH17" s="88"/>
      <c r="NI17" s="88"/>
      <c r="NJ17" s="88"/>
      <c r="NK17" s="88"/>
      <c r="NL17" s="88"/>
      <c r="NM17" s="88"/>
      <c r="NN17" s="88"/>
      <c r="NO17" s="88"/>
      <c r="NP17" s="88"/>
      <c r="NQ17" s="88"/>
      <c r="NR17" s="88"/>
      <c r="NS17" s="88"/>
      <c r="NT17" s="88"/>
      <c r="NU17" s="88"/>
      <c r="NV17" s="88"/>
      <c r="NW17" s="88"/>
      <c r="NX17" s="88"/>
      <c r="NY17" s="88"/>
      <c r="NZ17" s="88"/>
      <c r="OA17" s="88"/>
      <c r="OB17" s="88"/>
      <c r="OC17" s="88"/>
      <c r="OD17" s="88"/>
      <c r="OE17" s="88"/>
      <c r="OF17" s="88"/>
      <c r="OG17" s="88"/>
      <c r="OH17" s="88"/>
      <c r="OI17" s="88"/>
      <c r="OJ17" s="88"/>
      <c r="OK17" s="88"/>
      <c r="OL17" s="88"/>
      <c r="OM17" s="88"/>
      <c r="ON17" s="88"/>
      <c r="OO17" s="88"/>
      <c r="OP17" s="88"/>
      <c r="OQ17" s="88"/>
      <c r="OR17" s="88"/>
      <c r="OS17" s="88"/>
      <c r="OT17" s="88"/>
      <c r="OU17" s="88"/>
      <c r="OV17" s="88"/>
      <c r="OW17" s="88"/>
      <c r="OX17" s="88"/>
      <c r="OY17" s="88"/>
      <c r="OZ17" s="88"/>
      <c r="PA17" s="88"/>
      <c r="PB17" s="88"/>
      <c r="PC17" s="88"/>
      <c r="PD17" s="88"/>
      <c r="PE17" s="88"/>
      <c r="PF17" s="88"/>
      <c r="PG17" s="88"/>
      <c r="PH17" s="88"/>
      <c r="PI17" s="88"/>
      <c r="PJ17" s="88"/>
      <c r="PK17" s="88"/>
      <c r="PL17" s="88"/>
      <c r="PM17" s="88"/>
      <c r="PN17" s="88"/>
      <c r="PO17" s="88"/>
      <c r="PP17" s="88"/>
      <c r="PQ17" s="88"/>
      <c r="PR17" s="88"/>
      <c r="PS17" s="88"/>
      <c r="PT17" s="88"/>
      <c r="PU17" s="88"/>
      <c r="PV17" s="88"/>
      <c r="PW17" s="88"/>
      <c r="PX17" s="88"/>
      <c r="PY17" s="88"/>
      <c r="PZ17" s="88"/>
      <c r="QA17" s="88"/>
      <c r="QB17" s="88"/>
      <c r="QC17" s="88"/>
      <c r="QD17" s="88"/>
      <c r="QE17" s="88"/>
      <c r="QF17" s="88"/>
      <c r="QG17" s="88"/>
      <c r="QH17" s="88"/>
      <c r="QI17" s="88"/>
      <c r="QJ17" s="88"/>
      <c r="QK17" s="88"/>
      <c r="QL17" s="88"/>
      <c r="QM17" s="88"/>
      <c r="QN17" s="88"/>
      <c r="QO17" s="88"/>
      <c r="QP17" s="88"/>
      <c r="QQ17" s="88"/>
      <c r="QR17" s="88"/>
      <c r="QS17" s="88"/>
      <c r="QT17" s="88"/>
      <c r="QU17" s="88"/>
      <c r="QV17" s="88"/>
      <c r="QW17" s="88"/>
      <c r="QX17" s="88"/>
      <c r="QY17" s="88"/>
      <c r="QZ17" s="88"/>
      <c r="RA17" s="88"/>
      <c r="RB17" s="88"/>
      <c r="RC17" s="88"/>
      <c r="RD17" s="88"/>
      <c r="RE17" s="88"/>
      <c r="RF17" s="88"/>
      <c r="RG17" s="88"/>
      <c r="RH17" s="88"/>
      <c r="RI17" s="88"/>
      <c r="RJ17" s="88"/>
      <c r="RK17" s="88"/>
      <c r="RL17" s="88"/>
      <c r="RM17" s="88"/>
      <c r="RN17" s="88"/>
      <c r="RO17" s="88"/>
      <c r="RP17" s="88"/>
      <c r="RQ17" s="88"/>
      <c r="RR17" s="88"/>
      <c r="RS17" s="88"/>
      <c r="RT17" s="88"/>
      <c r="RU17" s="88"/>
      <c r="RV17" s="88"/>
      <c r="RW17" s="88"/>
      <c r="RX17" s="88"/>
      <c r="RY17" s="88"/>
      <c r="RZ17" s="88"/>
      <c r="SA17" s="88"/>
      <c r="SB17" s="88"/>
      <c r="SC17" s="88"/>
      <c r="SD17" s="88"/>
      <c r="SE17" s="88"/>
      <c r="SF17" s="88"/>
      <c r="SG17" s="88"/>
      <c r="SH17" s="88"/>
      <c r="SI17" s="88"/>
      <c r="SJ17" s="88"/>
      <c r="SK17" s="88"/>
      <c r="SL17" s="88"/>
      <c r="SM17" s="88"/>
      <c r="SN17" s="88"/>
      <c r="SO17" s="88"/>
      <c r="SP17" s="88"/>
      <c r="SQ17" s="88"/>
      <c r="SR17" s="88"/>
      <c r="SS17" s="88"/>
      <c r="ST17" s="88"/>
      <c r="SU17" s="88"/>
      <c r="SV17" s="88"/>
      <c r="SW17" s="88"/>
      <c r="SX17" s="88"/>
      <c r="SY17" s="88"/>
      <c r="SZ17" s="88"/>
      <c r="TA17" s="88"/>
      <c r="TB17" s="88"/>
      <c r="TC17" s="88"/>
      <c r="TD17" s="88"/>
      <c r="TE17" s="88"/>
      <c r="TF17" s="88"/>
      <c r="TG17" s="88"/>
      <c r="TH17" s="88"/>
      <c r="TI17" s="88"/>
      <c r="TJ17" s="88"/>
      <c r="TK17" s="88"/>
      <c r="TL17" s="88"/>
      <c r="TM17" s="88"/>
      <c r="TN17" s="88"/>
      <c r="TO17" s="88"/>
      <c r="TP17" s="88"/>
      <c r="TQ17" s="88"/>
      <c r="TR17" s="88"/>
      <c r="TS17" s="88"/>
      <c r="TT17" s="88"/>
      <c r="TU17" s="88"/>
      <c r="TV17" s="88"/>
      <c r="TW17" s="88"/>
      <c r="TX17" s="88"/>
      <c r="TY17" s="88"/>
      <c r="TZ17" s="88"/>
      <c r="UA17" s="88"/>
      <c r="UB17" s="88"/>
      <c r="UC17" s="88"/>
      <c r="UD17" s="88"/>
      <c r="UE17" s="88"/>
      <c r="UF17" s="88"/>
      <c r="UG17" s="88"/>
      <c r="UH17" s="88"/>
      <c r="UI17" s="88"/>
      <c r="UJ17" s="88"/>
      <c r="UK17" s="88"/>
      <c r="UL17" s="88"/>
      <c r="UM17" s="88"/>
      <c r="UN17" s="88"/>
      <c r="UO17" s="88"/>
      <c r="UP17" s="88"/>
      <c r="UQ17" s="88"/>
      <c r="UR17" s="88"/>
      <c r="US17" s="88"/>
      <c r="UT17" s="88"/>
      <c r="UU17" s="88"/>
      <c r="UV17" s="88"/>
      <c r="UW17" s="88"/>
      <c r="UX17" s="88"/>
      <c r="UY17" s="88"/>
      <c r="UZ17" s="88"/>
      <c r="VA17" s="88"/>
      <c r="VB17" s="88"/>
      <c r="VC17" s="88"/>
      <c r="VD17" s="88"/>
      <c r="VE17" s="88"/>
      <c r="VF17" s="88"/>
      <c r="VG17" s="88"/>
      <c r="VH17" s="88"/>
      <c r="VI17" s="88"/>
      <c r="VJ17" s="88"/>
      <c r="VK17" s="88"/>
      <c r="VL17" s="88"/>
      <c r="VM17" s="88"/>
      <c r="VN17" s="88"/>
      <c r="VO17" s="88"/>
      <c r="VP17" s="88"/>
      <c r="VQ17" s="88"/>
      <c r="VR17" s="88"/>
      <c r="VS17" s="88"/>
      <c r="VT17" s="88"/>
      <c r="VU17" s="88"/>
      <c r="VV17" s="88"/>
      <c r="VW17" s="88"/>
      <c r="VX17" s="88"/>
      <c r="VY17" s="88"/>
      <c r="VZ17" s="88"/>
      <c r="WA17" s="88"/>
      <c r="WB17" s="88"/>
      <c r="WC17" s="88"/>
      <c r="WD17" s="88"/>
      <c r="WE17" s="88"/>
      <c r="WF17" s="88"/>
      <c r="WG17" s="88"/>
      <c r="WH17" s="88"/>
      <c r="WI17" s="88"/>
      <c r="WJ17" s="88"/>
      <c r="WK17" s="88"/>
      <c r="WL17" s="88"/>
      <c r="WM17" s="88"/>
      <c r="WN17" s="88"/>
      <c r="WO17" s="88"/>
      <c r="WP17" s="88"/>
      <c r="WQ17" s="88"/>
      <c r="WR17" s="88"/>
      <c r="WS17" s="88"/>
      <c r="WT17" s="88"/>
      <c r="WU17" s="88"/>
      <c r="WV17" s="88"/>
      <c r="WW17" s="88"/>
      <c r="WX17" s="88"/>
      <c r="WY17" s="88"/>
      <c r="WZ17" s="88"/>
      <c r="XA17" s="88"/>
      <c r="XB17" s="88"/>
      <c r="XC17" s="88"/>
      <c r="XD17" s="88"/>
      <c r="XE17" s="88"/>
      <c r="XF17" s="88"/>
      <c r="XG17" s="88"/>
      <c r="XH17" s="88"/>
      <c r="XI17" s="88"/>
      <c r="XJ17" s="88"/>
      <c r="XK17" s="88"/>
      <c r="XL17" s="88"/>
      <c r="XM17" s="88"/>
      <c r="XN17" s="88"/>
      <c r="XO17" s="88"/>
      <c r="XP17" s="88"/>
      <c r="XQ17" s="88"/>
      <c r="XR17" s="88"/>
      <c r="XS17" s="88"/>
      <c r="XT17" s="88"/>
      <c r="XU17" s="88"/>
      <c r="XV17" s="88"/>
      <c r="XW17" s="88"/>
      <c r="XX17" s="88"/>
      <c r="XY17" s="88"/>
      <c r="XZ17" s="88"/>
      <c r="YA17" s="88"/>
      <c r="YB17" s="88"/>
      <c r="YC17" s="88"/>
      <c r="YD17" s="88"/>
      <c r="YE17" s="88"/>
      <c r="YF17" s="88"/>
      <c r="YG17" s="88"/>
      <c r="YH17" s="88"/>
      <c r="YI17" s="88"/>
      <c r="YJ17" s="88"/>
      <c r="YK17" s="88"/>
      <c r="YL17" s="88"/>
      <c r="YM17" s="88"/>
      <c r="YN17" s="88"/>
      <c r="YO17" s="88"/>
      <c r="YP17" s="88"/>
      <c r="YQ17" s="88"/>
      <c r="YR17" s="88"/>
      <c r="YS17" s="88"/>
      <c r="YT17" s="88"/>
      <c r="YU17" s="88"/>
      <c r="YV17" s="88"/>
      <c r="YW17" s="88"/>
      <c r="YX17" s="88"/>
      <c r="YY17" s="88"/>
      <c r="YZ17" s="88"/>
      <c r="ZA17" s="88"/>
      <c r="ZB17" s="88"/>
      <c r="ZC17" s="88"/>
      <c r="ZD17" s="88"/>
      <c r="ZE17" s="88"/>
      <c r="ZF17" s="88"/>
      <c r="ZG17" s="88"/>
      <c r="ZH17" s="88"/>
      <c r="ZI17" s="88"/>
      <c r="ZJ17" s="88"/>
      <c r="ZK17" s="88"/>
      <c r="ZL17" s="88"/>
      <c r="ZM17" s="88"/>
      <c r="ZN17" s="88"/>
      <c r="ZO17" s="88"/>
      <c r="ZP17" s="88"/>
      <c r="ZQ17" s="88"/>
      <c r="ZR17" s="88"/>
      <c r="ZS17" s="88"/>
      <c r="ZT17" s="88"/>
      <c r="ZU17" s="88"/>
      <c r="ZV17" s="88"/>
      <c r="ZW17" s="88"/>
      <c r="ZX17" s="88"/>
      <c r="ZY17" s="88"/>
      <c r="ZZ17" s="88"/>
      <c r="AAA17" s="88"/>
      <c r="AAB17" s="88"/>
      <c r="AAC17" s="88"/>
      <c r="AAD17" s="88"/>
      <c r="AAE17" s="88"/>
      <c r="AAF17" s="88"/>
      <c r="AAG17" s="88"/>
      <c r="AAH17" s="88"/>
      <c r="AAI17" s="88"/>
      <c r="AAJ17" s="88"/>
      <c r="AAK17" s="88"/>
      <c r="AAL17" s="88"/>
      <c r="AAM17" s="88"/>
      <c r="AAN17" s="88"/>
      <c r="AAO17" s="88"/>
      <c r="AAP17" s="88"/>
      <c r="AAQ17" s="88"/>
      <c r="AAR17" s="88"/>
      <c r="AAS17" s="88"/>
      <c r="AAT17" s="88"/>
      <c r="AAU17" s="88"/>
      <c r="AAV17" s="88"/>
      <c r="AAW17" s="88"/>
      <c r="AAX17" s="88"/>
      <c r="AAY17" s="88"/>
      <c r="AAZ17" s="88"/>
      <c r="ABA17" s="88"/>
      <c r="ABB17" s="88"/>
      <c r="ABC17" s="88"/>
      <c r="ABD17" s="88"/>
      <c r="ABE17" s="88"/>
      <c r="ABF17" s="88"/>
      <c r="ABG17" s="88"/>
      <c r="ABH17" s="88"/>
      <c r="ABI17" s="88"/>
      <c r="ABJ17" s="88"/>
      <c r="ABK17" s="88"/>
      <c r="ABL17" s="88"/>
      <c r="ABM17" s="88"/>
      <c r="ABN17" s="88"/>
      <c r="ABO17" s="88"/>
      <c r="ABP17" s="88"/>
      <c r="ABQ17" s="88"/>
      <c r="ABR17" s="88"/>
      <c r="ABS17" s="88"/>
      <c r="ABT17" s="88"/>
      <c r="ABU17" s="88"/>
      <c r="ABV17" s="88"/>
      <c r="ABW17" s="88"/>
      <c r="ABX17" s="88"/>
      <c r="ABY17" s="88"/>
      <c r="ABZ17" s="88"/>
      <c r="ACA17" s="88"/>
      <c r="ACB17" s="88"/>
      <c r="ACC17" s="88"/>
      <c r="ACD17" s="88"/>
      <c r="ACE17" s="88"/>
      <c r="ACF17" s="88"/>
      <c r="ACG17" s="88"/>
      <c r="ACH17" s="88"/>
      <c r="ACI17" s="88"/>
      <c r="ACJ17" s="88"/>
      <c r="ACK17" s="88"/>
      <c r="ACL17" s="88"/>
      <c r="ACM17" s="88"/>
      <c r="ACN17" s="88"/>
      <c r="ACO17" s="88"/>
      <c r="ACP17" s="88"/>
      <c r="ACQ17" s="88"/>
      <c r="ACR17" s="88"/>
      <c r="ACS17" s="88"/>
      <c r="ACT17" s="88"/>
      <c r="ACU17" s="88"/>
      <c r="ACV17" s="88"/>
      <c r="ACW17" s="88"/>
      <c r="ACX17" s="88"/>
      <c r="ACY17" s="88"/>
      <c r="ACZ17" s="88"/>
      <c r="ADA17" s="88"/>
      <c r="ADB17" s="88"/>
      <c r="ADC17" s="88"/>
      <c r="ADD17" s="88"/>
      <c r="ADE17" s="88"/>
      <c r="ADF17" s="88"/>
      <c r="ADG17" s="88"/>
      <c r="ADH17" s="88"/>
      <c r="ADI17" s="88"/>
      <c r="ADJ17" s="88"/>
      <c r="ADK17" s="88"/>
      <c r="ADL17" s="88"/>
      <c r="ADM17" s="88"/>
      <c r="ADN17" s="88"/>
      <c r="ADO17" s="88"/>
      <c r="ADP17" s="88"/>
      <c r="ADQ17" s="88"/>
      <c r="ADR17" s="88"/>
      <c r="ADS17" s="88"/>
      <c r="ADT17" s="88"/>
      <c r="ADU17" s="88"/>
      <c r="ADV17" s="88"/>
      <c r="ADW17" s="88"/>
      <c r="ADX17" s="88"/>
      <c r="ADY17" s="88"/>
      <c r="ADZ17" s="88"/>
      <c r="AEA17" s="88"/>
      <c r="AEB17" s="88"/>
      <c r="AEC17" s="88"/>
      <c r="AED17" s="88"/>
      <c r="AEE17" s="88"/>
      <c r="AEF17" s="88"/>
      <c r="AEG17" s="88"/>
      <c r="AEH17" s="88"/>
      <c r="AEI17" s="88"/>
      <c r="AEJ17" s="88"/>
      <c r="AEK17" s="88"/>
      <c r="AEL17" s="88"/>
      <c r="AEM17" s="88"/>
      <c r="AEN17" s="88"/>
      <c r="AEO17" s="88"/>
      <c r="AEP17" s="88"/>
      <c r="AEQ17" s="88"/>
      <c r="AER17" s="88"/>
      <c r="AES17" s="88"/>
      <c r="AET17" s="88"/>
      <c r="AEU17" s="88"/>
      <c r="AEV17" s="88"/>
      <c r="AEW17" s="88"/>
      <c r="AEX17" s="88"/>
      <c r="AEY17" s="88"/>
      <c r="AEZ17" s="88"/>
      <c r="AFA17" s="88"/>
      <c r="AFB17" s="88"/>
      <c r="AFC17" s="88"/>
      <c r="AFD17" s="88"/>
      <c r="AFE17" s="88"/>
      <c r="AFF17" s="88"/>
      <c r="AFG17" s="88"/>
      <c r="AFH17" s="88"/>
      <c r="AFI17" s="88"/>
      <c r="AFJ17" s="88"/>
      <c r="AFK17" s="88"/>
      <c r="AFL17" s="88"/>
      <c r="AFM17" s="88"/>
      <c r="AFN17" s="88"/>
      <c r="AFO17" s="88"/>
      <c r="AFP17" s="88"/>
      <c r="AFQ17" s="88"/>
      <c r="AFR17" s="88"/>
      <c r="AFS17" s="88"/>
      <c r="AFT17" s="88"/>
      <c r="AFU17" s="88"/>
      <c r="AFV17" s="88"/>
      <c r="AFW17" s="88"/>
      <c r="AFX17" s="88"/>
      <c r="AFY17" s="88"/>
      <c r="AFZ17" s="88"/>
      <c r="AGA17" s="88"/>
      <c r="AGB17" s="88"/>
      <c r="AGC17" s="88"/>
      <c r="AGD17" s="88"/>
      <c r="AGE17" s="88"/>
      <c r="AGF17" s="88"/>
      <c r="AGG17" s="88"/>
      <c r="AGH17" s="88"/>
      <c r="AGI17" s="88"/>
      <c r="AGJ17" s="88"/>
      <c r="AGK17" s="88"/>
      <c r="AGL17" s="88"/>
      <c r="AGM17" s="88"/>
      <c r="AGN17" s="88"/>
      <c r="AGO17" s="88"/>
      <c r="AGP17" s="88"/>
      <c r="AGQ17" s="88"/>
      <c r="AGR17" s="88"/>
      <c r="AGS17" s="88"/>
      <c r="AGT17" s="88"/>
      <c r="AGU17" s="88"/>
      <c r="AGV17" s="88"/>
      <c r="AGW17" s="88"/>
      <c r="AGX17" s="88"/>
      <c r="AGY17" s="88"/>
      <c r="AGZ17" s="88"/>
      <c r="AHA17" s="88"/>
      <c r="AHB17" s="88"/>
      <c r="AHC17" s="88"/>
      <c r="AHD17" s="88"/>
      <c r="AHE17" s="88"/>
      <c r="AHF17" s="88"/>
      <c r="AHG17" s="88"/>
      <c r="AHH17" s="88"/>
      <c r="AHI17" s="88"/>
      <c r="AHJ17" s="88"/>
      <c r="AHK17" s="88"/>
      <c r="AHL17" s="88"/>
      <c r="AHM17" s="88"/>
      <c r="AHN17" s="88"/>
      <c r="AHO17" s="88"/>
      <c r="AHP17" s="88"/>
      <c r="AHQ17" s="88"/>
      <c r="AHR17" s="88"/>
      <c r="AHS17" s="88"/>
      <c r="AHT17" s="88"/>
      <c r="AHU17" s="88"/>
      <c r="AHV17" s="88"/>
      <c r="AHW17" s="88"/>
      <c r="AHX17" s="88"/>
      <c r="AHY17" s="88"/>
      <c r="AHZ17" s="88"/>
      <c r="AIA17" s="88"/>
      <c r="AIB17" s="88"/>
      <c r="AIC17" s="88"/>
      <c r="AID17" s="88"/>
      <c r="AIE17" s="88"/>
      <c r="AIF17" s="88"/>
      <c r="AIG17" s="88"/>
      <c r="AIH17" s="88"/>
      <c r="AII17" s="88"/>
      <c r="AIJ17" s="88"/>
      <c r="AIK17" s="88"/>
      <c r="AIL17" s="88"/>
      <c r="AIM17" s="88"/>
      <c r="AIN17" s="88"/>
      <c r="AIO17" s="88"/>
      <c r="AIP17" s="88"/>
      <c r="AIQ17" s="88"/>
      <c r="AIR17" s="88"/>
      <c r="AIS17" s="88"/>
      <c r="AIT17" s="88"/>
      <c r="AIU17" s="88"/>
      <c r="AIV17" s="88"/>
      <c r="AIW17" s="88"/>
      <c r="AIX17" s="88"/>
      <c r="AIY17" s="88"/>
      <c r="AIZ17" s="88"/>
      <c r="AJA17" s="88"/>
      <c r="AJB17" s="88"/>
      <c r="AJC17" s="88"/>
      <c r="AJD17" s="88"/>
      <c r="AJE17" s="88"/>
      <c r="AJF17" s="88"/>
      <c r="AJG17" s="88"/>
      <c r="AJH17" s="88"/>
      <c r="AJI17" s="88"/>
      <c r="AJJ17" s="88"/>
      <c r="AJK17" s="88"/>
      <c r="AJL17" s="88"/>
      <c r="AJM17" s="88"/>
      <c r="AJN17" s="88"/>
      <c r="AJO17" s="88"/>
      <c r="AJP17" s="88"/>
      <c r="AJQ17" s="88"/>
      <c r="AJR17" s="88"/>
      <c r="AJS17" s="88"/>
      <c r="AJT17" s="88"/>
      <c r="AJU17" s="88"/>
      <c r="AJV17" s="88"/>
      <c r="AJW17" s="88"/>
      <c r="AJX17" s="88"/>
      <c r="AJY17" s="88"/>
      <c r="AJZ17" s="88"/>
      <c r="AKA17" s="88"/>
      <c r="AKB17" s="88"/>
      <c r="AKC17" s="88"/>
      <c r="AKD17" s="88"/>
      <c r="AKE17" s="88"/>
      <c r="AKF17" s="88"/>
      <c r="AKG17" s="88"/>
      <c r="AKH17" s="88"/>
      <c r="AKI17" s="88"/>
      <c r="AKJ17" s="88"/>
      <c r="AKK17" s="88"/>
      <c r="AKL17" s="88"/>
      <c r="AKM17" s="88"/>
      <c r="AKN17" s="88"/>
      <c r="AKO17" s="88"/>
      <c r="AKP17" s="88"/>
      <c r="AKQ17" s="88"/>
      <c r="AKR17" s="88"/>
      <c r="AKS17" s="88"/>
      <c r="AKT17" s="88"/>
      <c r="AKU17" s="88"/>
      <c r="AKV17" s="88"/>
      <c r="AKW17" s="88"/>
      <c r="AKX17" s="88"/>
      <c r="AKY17" s="88"/>
      <c r="AKZ17" s="88"/>
      <c r="ALA17" s="88"/>
      <c r="ALB17" s="88"/>
      <c r="ALC17" s="88"/>
      <c r="ALD17" s="88"/>
      <c r="ALE17" s="88"/>
      <c r="ALF17" s="88"/>
      <c r="ALG17" s="88"/>
      <c r="ALH17" s="88"/>
      <c r="ALI17" s="88"/>
      <c r="ALJ17" s="88"/>
      <c r="ALK17" s="88"/>
      <c r="ALL17" s="88"/>
      <c r="ALM17" s="88"/>
      <c r="ALN17" s="88"/>
      <c r="ALO17" s="88"/>
      <c r="ALP17" s="88"/>
      <c r="ALQ17" s="88"/>
      <c r="ALR17" s="88"/>
      <c r="ALS17" s="88"/>
      <c r="ALT17" s="88"/>
      <c r="ALU17" s="88"/>
      <c r="ALV17" s="88"/>
      <c r="ALW17" s="88"/>
      <c r="ALX17" s="88"/>
      <c r="ALY17" s="88"/>
      <c r="ALZ17" s="88"/>
      <c r="AMA17" s="88"/>
      <c r="AMB17" s="88"/>
      <c r="AMC17" s="88"/>
      <c r="AMD17" s="88"/>
      <c r="AME17" s="88"/>
      <c r="AMF17" s="88"/>
      <c r="AMG17" s="88"/>
      <c r="AMH17" s="88"/>
      <c r="AMI17" s="88"/>
      <c r="AMJ17" s="88"/>
      <c r="AMK17" s="88"/>
    </row>
    <row r="18" spans="1:1025" ht="61.5" customHeight="1" x14ac:dyDescent="0.25">
      <c r="A18" s="16" t="s">
        <v>17</v>
      </c>
      <c r="B18" s="16" t="s">
        <v>90</v>
      </c>
      <c r="C18" s="16" t="s">
        <v>18</v>
      </c>
      <c r="D18" s="24" t="s">
        <v>19</v>
      </c>
      <c r="E18" s="24" t="s">
        <v>149</v>
      </c>
      <c r="F18" s="100" t="s">
        <v>162</v>
      </c>
      <c r="G18" s="21">
        <f t="shared" si="0"/>
        <v>1338000</v>
      </c>
      <c r="H18" s="26">
        <f>1125000+43000+170000</f>
        <v>1338000</v>
      </c>
      <c r="I18" s="25">
        <v>0</v>
      </c>
      <c r="J18" s="26">
        <v>0</v>
      </c>
      <c r="K18" s="17"/>
    </row>
    <row r="19" spans="1:1025" ht="64.5" customHeight="1" x14ac:dyDescent="0.25">
      <c r="A19" s="16" t="s">
        <v>20</v>
      </c>
      <c r="B19" s="16" t="s">
        <v>91</v>
      </c>
      <c r="C19" s="16" t="s">
        <v>21</v>
      </c>
      <c r="D19" s="24" t="s">
        <v>22</v>
      </c>
      <c r="E19" s="24" t="str">
        <f>E18</f>
        <v>Програма розвитку охорони здоров’я   Білозірської сільської територіальної громади на 2021-2025 роки (зі зсінами)</v>
      </c>
      <c r="F19" s="100" t="str">
        <f>F18</f>
        <v>рішення сільської ради від 22.12.2020 року № 4-23/VIII, зміни від 22.12.2021 № 25-18/VIII, 30.01.2023 №46-4/VIII, 28.02.2023 № 47-3/VIII</v>
      </c>
      <c r="G19" s="21">
        <f t="shared" si="0"/>
        <v>350000</v>
      </c>
      <c r="H19" s="26">
        <f>200000+150000</f>
        <v>350000</v>
      </c>
      <c r="I19" s="25">
        <v>0</v>
      </c>
      <c r="J19" s="26">
        <v>0</v>
      </c>
      <c r="K19" s="17"/>
    </row>
    <row r="20" spans="1:1025" s="96" customFormat="1" ht="36.75" customHeight="1" x14ac:dyDescent="0.25">
      <c r="A20" s="3"/>
      <c r="B20" s="3">
        <v>3000</v>
      </c>
      <c r="C20" s="3"/>
      <c r="D20" s="20" t="s">
        <v>195</v>
      </c>
      <c r="E20" s="20"/>
      <c r="F20" s="101"/>
      <c r="G20" s="21">
        <f>SUM(G21:G32)</f>
        <v>3691350</v>
      </c>
      <c r="H20" s="21">
        <f t="shared" ref="H20:J20" si="3">SUM(H21:H32)</f>
        <v>3691350</v>
      </c>
      <c r="I20" s="21">
        <f t="shared" si="3"/>
        <v>0</v>
      </c>
      <c r="J20" s="21">
        <f t="shared" si="3"/>
        <v>0</v>
      </c>
      <c r="K20" s="87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  <c r="IV20" s="88"/>
      <c r="IW20" s="88"/>
      <c r="IX20" s="88"/>
      <c r="IY20" s="88"/>
      <c r="IZ20" s="88"/>
      <c r="JA20" s="88"/>
      <c r="JB20" s="88"/>
      <c r="JC20" s="88"/>
      <c r="JD20" s="88"/>
      <c r="JE20" s="88"/>
      <c r="JF20" s="88"/>
      <c r="JG20" s="88"/>
      <c r="JH20" s="88"/>
      <c r="JI20" s="88"/>
      <c r="JJ20" s="88"/>
      <c r="JK20" s="88"/>
      <c r="JL20" s="88"/>
      <c r="JM20" s="88"/>
      <c r="JN20" s="88"/>
      <c r="JO20" s="88"/>
      <c r="JP20" s="88"/>
      <c r="JQ20" s="88"/>
      <c r="JR20" s="88"/>
      <c r="JS20" s="88"/>
      <c r="JT20" s="88"/>
      <c r="JU20" s="88"/>
      <c r="JV20" s="88"/>
      <c r="JW20" s="88"/>
      <c r="JX20" s="88"/>
      <c r="JY20" s="88"/>
      <c r="JZ20" s="88"/>
      <c r="KA20" s="88"/>
      <c r="KB20" s="88"/>
      <c r="KC20" s="88"/>
      <c r="KD20" s="88"/>
      <c r="KE20" s="88"/>
      <c r="KF20" s="88"/>
      <c r="KG20" s="88"/>
      <c r="KH20" s="88"/>
      <c r="KI20" s="88"/>
      <c r="KJ20" s="88"/>
      <c r="KK20" s="88"/>
      <c r="KL20" s="88"/>
      <c r="KM20" s="88"/>
      <c r="KN20" s="88"/>
      <c r="KO20" s="88"/>
      <c r="KP20" s="88"/>
      <c r="KQ20" s="88"/>
      <c r="KR20" s="88"/>
      <c r="KS20" s="88"/>
      <c r="KT20" s="88"/>
      <c r="KU20" s="88"/>
      <c r="KV20" s="88"/>
      <c r="KW20" s="88"/>
      <c r="KX20" s="88"/>
      <c r="KY20" s="88"/>
      <c r="KZ20" s="88"/>
      <c r="LA20" s="88"/>
      <c r="LB20" s="88"/>
      <c r="LC20" s="88"/>
      <c r="LD20" s="88"/>
      <c r="LE20" s="88"/>
      <c r="LF20" s="88"/>
      <c r="LG20" s="88"/>
      <c r="LH20" s="88"/>
      <c r="LI20" s="88"/>
      <c r="LJ20" s="88"/>
      <c r="LK20" s="88"/>
      <c r="LL20" s="88"/>
      <c r="LM20" s="88"/>
      <c r="LN20" s="88"/>
      <c r="LO20" s="88"/>
      <c r="LP20" s="88"/>
      <c r="LQ20" s="88"/>
      <c r="LR20" s="88"/>
      <c r="LS20" s="88"/>
      <c r="LT20" s="88"/>
      <c r="LU20" s="88"/>
      <c r="LV20" s="88"/>
      <c r="LW20" s="88"/>
      <c r="LX20" s="88"/>
      <c r="LY20" s="88"/>
      <c r="LZ20" s="88"/>
      <c r="MA20" s="88"/>
      <c r="MB20" s="88"/>
      <c r="MC20" s="88"/>
      <c r="MD20" s="88"/>
      <c r="ME20" s="88"/>
      <c r="MF20" s="88"/>
      <c r="MG20" s="88"/>
      <c r="MH20" s="88"/>
      <c r="MI20" s="88"/>
      <c r="MJ20" s="88"/>
      <c r="MK20" s="88"/>
      <c r="ML20" s="88"/>
      <c r="MM20" s="88"/>
      <c r="MN20" s="88"/>
      <c r="MO20" s="88"/>
      <c r="MP20" s="88"/>
      <c r="MQ20" s="88"/>
      <c r="MR20" s="88"/>
      <c r="MS20" s="88"/>
      <c r="MT20" s="88"/>
      <c r="MU20" s="88"/>
      <c r="MV20" s="88"/>
      <c r="MW20" s="88"/>
      <c r="MX20" s="88"/>
      <c r="MY20" s="88"/>
      <c r="MZ20" s="88"/>
      <c r="NA20" s="88"/>
      <c r="NB20" s="88"/>
      <c r="NC20" s="88"/>
      <c r="ND20" s="88"/>
      <c r="NE20" s="88"/>
      <c r="NF20" s="88"/>
      <c r="NG20" s="88"/>
      <c r="NH20" s="88"/>
      <c r="NI20" s="88"/>
      <c r="NJ20" s="88"/>
      <c r="NK20" s="88"/>
      <c r="NL20" s="88"/>
      <c r="NM20" s="88"/>
      <c r="NN20" s="88"/>
      <c r="NO20" s="88"/>
      <c r="NP20" s="88"/>
      <c r="NQ20" s="88"/>
      <c r="NR20" s="88"/>
      <c r="NS20" s="88"/>
      <c r="NT20" s="88"/>
      <c r="NU20" s="88"/>
      <c r="NV20" s="88"/>
      <c r="NW20" s="88"/>
      <c r="NX20" s="88"/>
      <c r="NY20" s="88"/>
      <c r="NZ20" s="88"/>
      <c r="OA20" s="88"/>
      <c r="OB20" s="88"/>
      <c r="OC20" s="88"/>
      <c r="OD20" s="88"/>
      <c r="OE20" s="88"/>
      <c r="OF20" s="88"/>
      <c r="OG20" s="88"/>
      <c r="OH20" s="88"/>
      <c r="OI20" s="88"/>
      <c r="OJ20" s="88"/>
      <c r="OK20" s="88"/>
      <c r="OL20" s="88"/>
      <c r="OM20" s="88"/>
      <c r="ON20" s="88"/>
      <c r="OO20" s="88"/>
      <c r="OP20" s="88"/>
      <c r="OQ20" s="88"/>
      <c r="OR20" s="88"/>
      <c r="OS20" s="88"/>
      <c r="OT20" s="88"/>
      <c r="OU20" s="88"/>
      <c r="OV20" s="88"/>
      <c r="OW20" s="88"/>
      <c r="OX20" s="88"/>
      <c r="OY20" s="88"/>
      <c r="OZ20" s="88"/>
      <c r="PA20" s="88"/>
      <c r="PB20" s="88"/>
      <c r="PC20" s="88"/>
      <c r="PD20" s="88"/>
      <c r="PE20" s="88"/>
      <c r="PF20" s="88"/>
      <c r="PG20" s="88"/>
      <c r="PH20" s="88"/>
      <c r="PI20" s="88"/>
      <c r="PJ20" s="88"/>
      <c r="PK20" s="88"/>
      <c r="PL20" s="88"/>
      <c r="PM20" s="88"/>
      <c r="PN20" s="88"/>
      <c r="PO20" s="88"/>
      <c r="PP20" s="88"/>
      <c r="PQ20" s="88"/>
      <c r="PR20" s="88"/>
      <c r="PS20" s="88"/>
      <c r="PT20" s="88"/>
      <c r="PU20" s="88"/>
      <c r="PV20" s="88"/>
      <c r="PW20" s="88"/>
      <c r="PX20" s="88"/>
      <c r="PY20" s="88"/>
      <c r="PZ20" s="88"/>
      <c r="QA20" s="88"/>
      <c r="QB20" s="88"/>
      <c r="QC20" s="88"/>
      <c r="QD20" s="88"/>
      <c r="QE20" s="88"/>
      <c r="QF20" s="88"/>
      <c r="QG20" s="88"/>
      <c r="QH20" s="88"/>
      <c r="QI20" s="88"/>
      <c r="QJ20" s="88"/>
      <c r="QK20" s="88"/>
      <c r="QL20" s="88"/>
      <c r="QM20" s="88"/>
      <c r="QN20" s="88"/>
      <c r="QO20" s="88"/>
      <c r="QP20" s="88"/>
      <c r="QQ20" s="88"/>
      <c r="QR20" s="88"/>
      <c r="QS20" s="88"/>
      <c r="QT20" s="88"/>
      <c r="QU20" s="88"/>
      <c r="QV20" s="88"/>
      <c r="QW20" s="88"/>
      <c r="QX20" s="88"/>
      <c r="QY20" s="88"/>
      <c r="QZ20" s="88"/>
      <c r="RA20" s="88"/>
      <c r="RB20" s="88"/>
      <c r="RC20" s="88"/>
      <c r="RD20" s="88"/>
      <c r="RE20" s="88"/>
      <c r="RF20" s="88"/>
      <c r="RG20" s="88"/>
      <c r="RH20" s="88"/>
      <c r="RI20" s="88"/>
      <c r="RJ20" s="88"/>
      <c r="RK20" s="88"/>
      <c r="RL20" s="88"/>
      <c r="RM20" s="88"/>
      <c r="RN20" s="88"/>
      <c r="RO20" s="88"/>
      <c r="RP20" s="88"/>
      <c r="RQ20" s="88"/>
      <c r="RR20" s="88"/>
      <c r="RS20" s="88"/>
      <c r="RT20" s="88"/>
      <c r="RU20" s="88"/>
      <c r="RV20" s="88"/>
      <c r="RW20" s="88"/>
      <c r="RX20" s="88"/>
      <c r="RY20" s="88"/>
      <c r="RZ20" s="88"/>
      <c r="SA20" s="88"/>
      <c r="SB20" s="88"/>
      <c r="SC20" s="88"/>
      <c r="SD20" s="88"/>
      <c r="SE20" s="88"/>
      <c r="SF20" s="88"/>
      <c r="SG20" s="88"/>
      <c r="SH20" s="88"/>
      <c r="SI20" s="88"/>
      <c r="SJ20" s="88"/>
      <c r="SK20" s="88"/>
      <c r="SL20" s="88"/>
      <c r="SM20" s="88"/>
      <c r="SN20" s="88"/>
      <c r="SO20" s="88"/>
      <c r="SP20" s="88"/>
      <c r="SQ20" s="88"/>
      <c r="SR20" s="88"/>
      <c r="SS20" s="88"/>
      <c r="ST20" s="88"/>
      <c r="SU20" s="88"/>
      <c r="SV20" s="88"/>
      <c r="SW20" s="88"/>
      <c r="SX20" s="88"/>
      <c r="SY20" s="88"/>
      <c r="SZ20" s="88"/>
      <c r="TA20" s="88"/>
      <c r="TB20" s="88"/>
      <c r="TC20" s="88"/>
      <c r="TD20" s="88"/>
      <c r="TE20" s="88"/>
      <c r="TF20" s="88"/>
      <c r="TG20" s="88"/>
      <c r="TH20" s="88"/>
      <c r="TI20" s="88"/>
      <c r="TJ20" s="88"/>
      <c r="TK20" s="88"/>
      <c r="TL20" s="88"/>
      <c r="TM20" s="88"/>
      <c r="TN20" s="88"/>
      <c r="TO20" s="88"/>
      <c r="TP20" s="88"/>
      <c r="TQ20" s="88"/>
      <c r="TR20" s="88"/>
      <c r="TS20" s="88"/>
      <c r="TT20" s="88"/>
      <c r="TU20" s="88"/>
      <c r="TV20" s="88"/>
      <c r="TW20" s="88"/>
      <c r="TX20" s="88"/>
      <c r="TY20" s="88"/>
      <c r="TZ20" s="88"/>
      <c r="UA20" s="88"/>
      <c r="UB20" s="88"/>
      <c r="UC20" s="88"/>
      <c r="UD20" s="88"/>
      <c r="UE20" s="88"/>
      <c r="UF20" s="88"/>
      <c r="UG20" s="88"/>
      <c r="UH20" s="88"/>
      <c r="UI20" s="88"/>
      <c r="UJ20" s="88"/>
      <c r="UK20" s="88"/>
      <c r="UL20" s="88"/>
      <c r="UM20" s="88"/>
      <c r="UN20" s="88"/>
      <c r="UO20" s="88"/>
      <c r="UP20" s="88"/>
      <c r="UQ20" s="88"/>
      <c r="UR20" s="88"/>
      <c r="US20" s="88"/>
      <c r="UT20" s="88"/>
      <c r="UU20" s="88"/>
      <c r="UV20" s="88"/>
      <c r="UW20" s="88"/>
      <c r="UX20" s="88"/>
      <c r="UY20" s="88"/>
      <c r="UZ20" s="88"/>
      <c r="VA20" s="88"/>
      <c r="VB20" s="88"/>
      <c r="VC20" s="88"/>
      <c r="VD20" s="88"/>
      <c r="VE20" s="88"/>
      <c r="VF20" s="88"/>
      <c r="VG20" s="88"/>
      <c r="VH20" s="88"/>
      <c r="VI20" s="88"/>
      <c r="VJ20" s="88"/>
      <c r="VK20" s="88"/>
      <c r="VL20" s="88"/>
      <c r="VM20" s="88"/>
      <c r="VN20" s="88"/>
      <c r="VO20" s="88"/>
      <c r="VP20" s="88"/>
      <c r="VQ20" s="88"/>
      <c r="VR20" s="88"/>
      <c r="VS20" s="88"/>
      <c r="VT20" s="88"/>
      <c r="VU20" s="88"/>
      <c r="VV20" s="88"/>
      <c r="VW20" s="88"/>
      <c r="VX20" s="88"/>
      <c r="VY20" s="88"/>
      <c r="VZ20" s="88"/>
      <c r="WA20" s="88"/>
      <c r="WB20" s="88"/>
      <c r="WC20" s="88"/>
      <c r="WD20" s="88"/>
      <c r="WE20" s="88"/>
      <c r="WF20" s="88"/>
      <c r="WG20" s="88"/>
      <c r="WH20" s="88"/>
      <c r="WI20" s="88"/>
      <c r="WJ20" s="88"/>
      <c r="WK20" s="88"/>
      <c r="WL20" s="88"/>
      <c r="WM20" s="88"/>
      <c r="WN20" s="88"/>
      <c r="WO20" s="88"/>
      <c r="WP20" s="88"/>
      <c r="WQ20" s="88"/>
      <c r="WR20" s="88"/>
      <c r="WS20" s="88"/>
      <c r="WT20" s="88"/>
      <c r="WU20" s="88"/>
      <c r="WV20" s="88"/>
      <c r="WW20" s="88"/>
      <c r="WX20" s="88"/>
      <c r="WY20" s="88"/>
      <c r="WZ20" s="88"/>
      <c r="XA20" s="88"/>
      <c r="XB20" s="88"/>
      <c r="XC20" s="88"/>
      <c r="XD20" s="88"/>
      <c r="XE20" s="88"/>
      <c r="XF20" s="88"/>
      <c r="XG20" s="88"/>
      <c r="XH20" s="88"/>
      <c r="XI20" s="88"/>
      <c r="XJ20" s="88"/>
      <c r="XK20" s="88"/>
      <c r="XL20" s="88"/>
      <c r="XM20" s="88"/>
      <c r="XN20" s="88"/>
      <c r="XO20" s="88"/>
      <c r="XP20" s="88"/>
      <c r="XQ20" s="88"/>
      <c r="XR20" s="88"/>
      <c r="XS20" s="88"/>
      <c r="XT20" s="88"/>
      <c r="XU20" s="88"/>
      <c r="XV20" s="88"/>
      <c r="XW20" s="88"/>
      <c r="XX20" s="88"/>
      <c r="XY20" s="88"/>
      <c r="XZ20" s="88"/>
      <c r="YA20" s="88"/>
      <c r="YB20" s="88"/>
      <c r="YC20" s="88"/>
      <c r="YD20" s="88"/>
      <c r="YE20" s="88"/>
      <c r="YF20" s="88"/>
      <c r="YG20" s="88"/>
      <c r="YH20" s="88"/>
      <c r="YI20" s="88"/>
      <c r="YJ20" s="88"/>
      <c r="YK20" s="88"/>
      <c r="YL20" s="88"/>
      <c r="YM20" s="88"/>
      <c r="YN20" s="88"/>
      <c r="YO20" s="88"/>
      <c r="YP20" s="88"/>
      <c r="YQ20" s="88"/>
      <c r="YR20" s="88"/>
      <c r="YS20" s="88"/>
      <c r="YT20" s="88"/>
      <c r="YU20" s="88"/>
      <c r="YV20" s="88"/>
      <c r="YW20" s="88"/>
      <c r="YX20" s="88"/>
      <c r="YY20" s="88"/>
      <c r="YZ20" s="88"/>
      <c r="ZA20" s="88"/>
      <c r="ZB20" s="88"/>
      <c r="ZC20" s="88"/>
      <c r="ZD20" s="88"/>
      <c r="ZE20" s="88"/>
      <c r="ZF20" s="88"/>
      <c r="ZG20" s="88"/>
      <c r="ZH20" s="88"/>
      <c r="ZI20" s="88"/>
      <c r="ZJ20" s="88"/>
      <c r="ZK20" s="88"/>
      <c r="ZL20" s="88"/>
      <c r="ZM20" s="88"/>
      <c r="ZN20" s="88"/>
      <c r="ZO20" s="88"/>
      <c r="ZP20" s="88"/>
      <c r="ZQ20" s="88"/>
      <c r="ZR20" s="88"/>
      <c r="ZS20" s="88"/>
      <c r="ZT20" s="88"/>
      <c r="ZU20" s="88"/>
      <c r="ZV20" s="88"/>
      <c r="ZW20" s="88"/>
      <c r="ZX20" s="88"/>
      <c r="ZY20" s="88"/>
      <c r="ZZ20" s="88"/>
      <c r="AAA20" s="88"/>
      <c r="AAB20" s="88"/>
      <c r="AAC20" s="88"/>
      <c r="AAD20" s="88"/>
      <c r="AAE20" s="88"/>
      <c r="AAF20" s="88"/>
      <c r="AAG20" s="88"/>
      <c r="AAH20" s="88"/>
      <c r="AAI20" s="88"/>
      <c r="AAJ20" s="88"/>
      <c r="AAK20" s="88"/>
      <c r="AAL20" s="88"/>
      <c r="AAM20" s="88"/>
      <c r="AAN20" s="88"/>
      <c r="AAO20" s="88"/>
      <c r="AAP20" s="88"/>
      <c r="AAQ20" s="88"/>
      <c r="AAR20" s="88"/>
      <c r="AAS20" s="88"/>
      <c r="AAT20" s="88"/>
      <c r="AAU20" s="88"/>
      <c r="AAV20" s="88"/>
      <c r="AAW20" s="88"/>
      <c r="AAX20" s="88"/>
      <c r="AAY20" s="88"/>
      <c r="AAZ20" s="88"/>
      <c r="ABA20" s="88"/>
      <c r="ABB20" s="88"/>
      <c r="ABC20" s="88"/>
      <c r="ABD20" s="88"/>
      <c r="ABE20" s="88"/>
      <c r="ABF20" s="88"/>
      <c r="ABG20" s="88"/>
      <c r="ABH20" s="88"/>
      <c r="ABI20" s="88"/>
      <c r="ABJ20" s="88"/>
      <c r="ABK20" s="88"/>
      <c r="ABL20" s="88"/>
      <c r="ABM20" s="88"/>
      <c r="ABN20" s="88"/>
      <c r="ABO20" s="88"/>
      <c r="ABP20" s="88"/>
      <c r="ABQ20" s="88"/>
      <c r="ABR20" s="88"/>
      <c r="ABS20" s="88"/>
      <c r="ABT20" s="88"/>
      <c r="ABU20" s="88"/>
      <c r="ABV20" s="88"/>
      <c r="ABW20" s="88"/>
      <c r="ABX20" s="88"/>
      <c r="ABY20" s="88"/>
      <c r="ABZ20" s="88"/>
      <c r="ACA20" s="88"/>
      <c r="ACB20" s="88"/>
      <c r="ACC20" s="88"/>
      <c r="ACD20" s="88"/>
      <c r="ACE20" s="88"/>
      <c r="ACF20" s="88"/>
      <c r="ACG20" s="88"/>
      <c r="ACH20" s="88"/>
      <c r="ACI20" s="88"/>
      <c r="ACJ20" s="88"/>
      <c r="ACK20" s="88"/>
      <c r="ACL20" s="88"/>
      <c r="ACM20" s="88"/>
      <c r="ACN20" s="88"/>
      <c r="ACO20" s="88"/>
      <c r="ACP20" s="88"/>
      <c r="ACQ20" s="88"/>
      <c r="ACR20" s="88"/>
      <c r="ACS20" s="88"/>
      <c r="ACT20" s="88"/>
      <c r="ACU20" s="88"/>
      <c r="ACV20" s="88"/>
      <c r="ACW20" s="88"/>
      <c r="ACX20" s="88"/>
      <c r="ACY20" s="88"/>
      <c r="ACZ20" s="88"/>
      <c r="ADA20" s="88"/>
      <c r="ADB20" s="88"/>
      <c r="ADC20" s="88"/>
      <c r="ADD20" s="88"/>
      <c r="ADE20" s="88"/>
      <c r="ADF20" s="88"/>
      <c r="ADG20" s="88"/>
      <c r="ADH20" s="88"/>
      <c r="ADI20" s="88"/>
      <c r="ADJ20" s="88"/>
      <c r="ADK20" s="88"/>
      <c r="ADL20" s="88"/>
      <c r="ADM20" s="88"/>
      <c r="ADN20" s="88"/>
      <c r="ADO20" s="88"/>
      <c r="ADP20" s="88"/>
      <c r="ADQ20" s="88"/>
      <c r="ADR20" s="88"/>
      <c r="ADS20" s="88"/>
      <c r="ADT20" s="88"/>
      <c r="ADU20" s="88"/>
      <c r="ADV20" s="88"/>
      <c r="ADW20" s="88"/>
      <c r="ADX20" s="88"/>
      <c r="ADY20" s="88"/>
      <c r="ADZ20" s="88"/>
      <c r="AEA20" s="88"/>
      <c r="AEB20" s="88"/>
      <c r="AEC20" s="88"/>
      <c r="AED20" s="88"/>
      <c r="AEE20" s="88"/>
      <c r="AEF20" s="88"/>
      <c r="AEG20" s="88"/>
      <c r="AEH20" s="88"/>
      <c r="AEI20" s="88"/>
      <c r="AEJ20" s="88"/>
      <c r="AEK20" s="88"/>
      <c r="AEL20" s="88"/>
      <c r="AEM20" s="88"/>
      <c r="AEN20" s="88"/>
      <c r="AEO20" s="88"/>
      <c r="AEP20" s="88"/>
      <c r="AEQ20" s="88"/>
      <c r="AER20" s="88"/>
      <c r="AES20" s="88"/>
      <c r="AET20" s="88"/>
      <c r="AEU20" s="88"/>
      <c r="AEV20" s="88"/>
      <c r="AEW20" s="88"/>
      <c r="AEX20" s="88"/>
      <c r="AEY20" s="88"/>
      <c r="AEZ20" s="88"/>
      <c r="AFA20" s="88"/>
      <c r="AFB20" s="88"/>
      <c r="AFC20" s="88"/>
      <c r="AFD20" s="88"/>
      <c r="AFE20" s="88"/>
      <c r="AFF20" s="88"/>
      <c r="AFG20" s="88"/>
      <c r="AFH20" s="88"/>
      <c r="AFI20" s="88"/>
      <c r="AFJ20" s="88"/>
      <c r="AFK20" s="88"/>
      <c r="AFL20" s="88"/>
      <c r="AFM20" s="88"/>
      <c r="AFN20" s="88"/>
      <c r="AFO20" s="88"/>
      <c r="AFP20" s="88"/>
      <c r="AFQ20" s="88"/>
      <c r="AFR20" s="88"/>
      <c r="AFS20" s="88"/>
      <c r="AFT20" s="88"/>
      <c r="AFU20" s="88"/>
      <c r="AFV20" s="88"/>
      <c r="AFW20" s="88"/>
      <c r="AFX20" s="88"/>
      <c r="AFY20" s="88"/>
      <c r="AFZ20" s="88"/>
      <c r="AGA20" s="88"/>
      <c r="AGB20" s="88"/>
      <c r="AGC20" s="88"/>
      <c r="AGD20" s="88"/>
      <c r="AGE20" s="88"/>
      <c r="AGF20" s="88"/>
      <c r="AGG20" s="88"/>
      <c r="AGH20" s="88"/>
      <c r="AGI20" s="88"/>
      <c r="AGJ20" s="88"/>
      <c r="AGK20" s="88"/>
      <c r="AGL20" s="88"/>
      <c r="AGM20" s="88"/>
      <c r="AGN20" s="88"/>
      <c r="AGO20" s="88"/>
      <c r="AGP20" s="88"/>
      <c r="AGQ20" s="88"/>
      <c r="AGR20" s="88"/>
      <c r="AGS20" s="88"/>
      <c r="AGT20" s="88"/>
      <c r="AGU20" s="88"/>
      <c r="AGV20" s="88"/>
      <c r="AGW20" s="88"/>
      <c r="AGX20" s="88"/>
      <c r="AGY20" s="88"/>
      <c r="AGZ20" s="88"/>
      <c r="AHA20" s="88"/>
      <c r="AHB20" s="88"/>
      <c r="AHC20" s="88"/>
      <c r="AHD20" s="88"/>
      <c r="AHE20" s="88"/>
      <c r="AHF20" s="88"/>
      <c r="AHG20" s="88"/>
      <c r="AHH20" s="88"/>
      <c r="AHI20" s="88"/>
      <c r="AHJ20" s="88"/>
      <c r="AHK20" s="88"/>
      <c r="AHL20" s="88"/>
      <c r="AHM20" s="88"/>
      <c r="AHN20" s="88"/>
      <c r="AHO20" s="88"/>
      <c r="AHP20" s="88"/>
      <c r="AHQ20" s="88"/>
      <c r="AHR20" s="88"/>
      <c r="AHS20" s="88"/>
      <c r="AHT20" s="88"/>
      <c r="AHU20" s="88"/>
      <c r="AHV20" s="88"/>
      <c r="AHW20" s="88"/>
      <c r="AHX20" s="88"/>
      <c r="AHY20" s="88"/>
      <c r="AHZ20" s="88"/>
      <c r="AIA20" s="88"/>
      <c r="AIB20" s="88"/>
      <c r="AIC20" s="88"/>
      <c r="AID20" s="88"/>
      <c r="AIE20" s="88"/>
      <c r="AIF20" s="88"/>
      <c r="AIG20" s="88"/>
      <c r="AIH20" s="88"/>
      <c r="AII20" s="88"/>
      <c r="AIJ20" s="88"/>
      <c r="AIK20" s="88"/>
      <c r="AIL20" s="88"/>
      <c r="AIM20" s="88"/>
      <c r="AIN20" s="88"/>
      <c r="AIO20" s="88"/>
      <c r="AIP20" s="88"/>
      <c r="AIQ20" s="88"/>
      <c r="AIR20" s="88"/>
      <c r="AIS20" s="88"/>
      <c r="AIT20" s="88"/>
      <c r="AIU20" s="88"/>
      <c r="AIV20" s="88"/>
      <c r="AIW20" s="88"/>
      <c r="AIX20" s="88"/>
      <c r="AIY20" s="88"/>
      <c r="AIZ20" s="88"/>
      <c r="AJA20" s="88"/>
      <c r="AJB20" s="88"/>
      <c r="AJC20" s="88"/>
      <c r="AJD20" s="88"/>
      <c r="AJE20" s="88"/>
      <c r="AJF20" s="88"/>
      <c r="AJG20" s="88"/>
      <c r="AJH20" s="88"/>
      <c r="AJI20" s="88"/>
      <c r="AJJ20" s="88"/>
      <c r="AJK20" s="88"/>
      <c r="AJL20" s="88"/>
      <c r="AJM20" s="88"/>
      <c r="AJN20" s="88"/>
      <c r="AJO20" s="88"/>
      <c r="AJP20" s="88"/>
      <c r="AJQ20" s="88"/>
      <c r="AJR20" s="88"/>
      <c r="AJS20" s="88"/>
      <c r="AJT20" s="88"/>
      <c r="AJU20" s="88"/>
      <c r="AJV20" s="88"/>
      <c r="AJW20" s="88"/>
      <c r="AJX20" s="88"/>
      <c r="AJY20" s="88"/>
      <c r="AJZ20" s="88"/>
      <c r="AKA20" s="88"/>
      <c r="AKB20" s="88"/>
      <c r="AKC20" s="88"/>
      <c r="AKD20" s="88"/>
      <c r="AKE20" s="88"/>
      <c r="AKF20" s="88"/>
      <c r="AKG20" s="88"/>
      <c r="AKH20" s="88"/>
      <c r="AKI20" s="88"/>
      <c r="AKJ20" s="88"/>
      <c r="AKK20" s="88"/>
      <c r="AKL20" s="88"/>
      <c r="AKM20" s="88"/>
      <c r="AKN20" s="88"/>
      <c r="AKO20" s="88"/>
      <c r="AKP20" s="88"/>
      <c r="AKQ20" s="88"/>
      <c r="AKR20" s="88"/>
      <c r="AKS20" s="88"/>
      <c r="AKT20" s="88"/>
      <c r="AKU20" s="88"/>
      <c r="AKV20" s="88"/>
      <c r="AKW20" s="88"/>
      <c r="AKX20" s="88"/>
      <c r="AKY20" s="88"/>
      <c r="AKZ20" s="88"/>
      <c r="ALA20" s="88"/>
      <c r="ALB20" s="88"/>
      <c r="ALC20" s="88"/>
      <c r="ALD20" s="88"/>
      <c r="ALE20" s="88"/>
      <c r="ALF20" s="88"/>
      <c r="ALG20" s="88"/>
      <c r="ALH20" s="88"/>
      <c r="ALI20" s="88"/>
      <c r="ALJ20" s="88"/>
      <c r="ALK20" s="88"/>
      <c r="ALL20" s="88"/>
      <c r="ALM20" s="88"/>
      <c r="ALN20" s="88"/>
      <c r="ALO20" s="88"/>
      <c r="ALP20" s="88"/>
      <c r="ALQ20" s="88"/>
      <c r="ALR20" s="88"/>
      <c r="ALS20" s="88"/>
      <c r="ALT20" s="88"/>
      <c r="ALU20" s="88"/>
      <c r="ALV20" s="88"/>
      <c r="ALW20" s="88"/>
      <c r="ALX20" s="88"/>
      <c r="ALY20" s="88"/>
      <c r="ALZ20" s="88"/>
      <c r="AMA20" s="88"/>
      <c r="AMB20" s="88"/>
      <c r="AMC20" s="88"/>
      <c r="AMD20" s="88"/>
      <c r="AME20" s="88"/>
      <c r="AMF20" s="88"/>
      <c r="AMG20" s="88"/>
      <c r="AMH20" s="88"/>
      <c r="AMI20" s="88"/>
      <c r="AMJ20" s="88"/>
      <c r="AMK20" s="88"/>
    </row>
    <row r="21" spans="1:1025" ht="83.25" customHeight="1" x14ac:dyDescent="0.25">
      <c r="A21" s="16" t="s">
        <v>23</v>
      </c>
      <c r="B21" s="16" t="s">
        <v>24</v>
      </c>
      <c r="C21" s="16" t="s">
        <v>25</v>
      </c>
      <c r="D21" s="24" t="s">
        <v>26</v>
      </c>
      <c r="E21" s="24" t="s">
        <v>150</v>
      </c>
      <c r="F21" s="102" t="s">
        <v>151</v>
      </c>
      <c r="G21" s="21">
        <f t="shared" si="0"/>
        <v>18000</v>
      </c>
      <c r="H21" s="26">
        <v>18000</v>
      </c>
      <c r="I21" s="25">
        <v>0</v>
      </c>
      <c r="J21" s="26">
        <v>0</v>
      </c>
      <c r="K21" s="17"/>
    </row>
    <row r="22" spans="1:1025" s="45" customFormat="1" ht="27.75" customHeight="1" x14ac:dyDescent="0.25">
      <c r="A22" s="113" t="s">
        <v>76</v>
      </c>
      <c r="B22" s="113" t="s">
        <v>11</v>
      </c>
      <c r="C22" s="113" t="s">
        <v>12</v>
      </c>
      <c r="D22" s="113" t="s">
        <v>80</v>
      </c>
      <c r="E22" s="113" t="s">
        <v>81</v>
      </c>
      <c r="F22" s="113" t="s">
        <v>82</v>
      </c>
      <c r="G22" s="113" t="s">
        <v>1</v>
      </c>
      <c r="H22" s="113" t="s">
        <v>10</v>
      </c>
      <c r="I22" s="113" t="s">
        <v>2</v>
      </c>
      <c r="J22" s="113"/>
      <c r="K22" s="1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  <c r="AMK22" s="2"/>
    </row>
    <row r="23" spans="1:1025" s="45" customFormat="1" ht="128.25" customHeight="1" x14ac:dyDescent="0.25">
      <c r="A23" s="113"/>
      <c r="B23" s="113"/>
      <c r="C23" s="113"/>
      <c r="D23" s="113"/>
      <c r="E23" s="113"/>
      <c r="F23" s="113"/>
      <c r="G23" s="113"/>
      <c r="H23" s="113"/>
      <c r="I23" s="18" t="s">
        <v>3</v>
      </c>
      <c r="J23" s="84" t="s">
        <v>13</v>
      </c>
      <c r="K23" s="1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</row>
    <row r="24" spans="1:1025" s="45" customFormat="1" x14ac:dyDescent="0.25">
      <c r="A24" s="84" t="s">
        <v>4</v>
      </c>
      <c r="B24" s="84" t="s">
        <v>5</v>
      </c>
      <c r="C24" s="84" t="s">
        <v>6</v>
      </c>
      <c r="D24" s="84" t="s">
        <v>7</v>
      </c>
      <c r="E24" s="84" t="s">
        <v>8</v>
      </c>
      <c r="F24" s="84" t="s">
        <v>9</v>
      </c>
      <c r="G24" s="84" t="s">
        <v>83</v>
      </c>
      <c r="H24" s="84" t="s">
        <v>84</v>
      </c>
      <c r="I24" s="18" t="s">
        <v>85</v>
      </c>
      <c r="J24" s="19" t="s">
        <v>86</v>
      </c>
      <c r="K24" s="1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  <c r="AMK24" s="2"/>
    </row>
    <row r="25" spans="1:1025" ht="89.25" customHeight="1" x14ac:dyDescent="0.25">
      <c r="A25" s="16" t="s">
        <v>27</v>
      </c>
      <c r="B25" s="16" t="s">
        <v>28</v>
      </c>
      <c r="C25" s="16" t="s">
        <v>25</v>
      </c>
      <c r="D25" s="24" t="s">
        <v>29</v>
      </c>
      <c r="E25" s="24" t="str">
        <f>E21</f>
        <v>Комплекснаї програма «Турбота» Білозірської територіальної громади на 2021-2025 роки (зі змінами)</v>
      </c>
      <c r="F25" s="102" t="str">
        <f>F21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5" s="21">
        <f t="shared" si="0"/>
        <v>200000</v>
      </c>
      <c r="H25" s="26">
        <v>200000</v>
      </c>
      <c r="I25" s="25">
        <v>0</v>
      </c>
      <c r="J25" s="26">
        <v>0</v>
      </c>
      <c r="K25" s="17"/>
    </row>
    <row r="26" spans="1:1025" ht="66.75" customHeight="1" x14ac:dyDescent="0.25">
      <c r="A26" s="16" t="s">
        <v>30</v>
      </c>
      <c r="B26" s="16" t="s">
        <v>31</v>
      </c>
      <c r="C26" s="16" t="s">
        <v>25</v>
      </c>
      <c r="D26" s="24" t="s">
        <v>32</v>
      </c>
      <c r="E26" s="24" t="str">
        <f>E25</f>
        <v>Комплекснаї програма «Турбота» Білозірської територіальної громади на 2021-2025 роки (зі змінами)</v>
      </c>
      <c r="F26" s="102" t="str">
        <f>F25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6" s="21">
        <f t="shared" si="0"/>
        <v>70400</v>
      </c>
      <c r="H26" s="26">
        <v>70400</v>
      </c>
      <c r="I26" s="25">
        <v>0</v>
      </c>
      <c r="J26" s="26">
        <v>0</v>
      </c>
      <c r="K26" s="17"/>
    </row>
    <row r="27" spans="1:1025" ht="45.75" customHeight="1" x14ac:dyDescent="0.25">
      <c r="A27" s="27" t="s">
        <v>33</v>
      </c>
      <c r="B27" s="16">
        <v>3090</v>
      </c>
      <c r="C27" s="16">
        <v>1070</v>
      </c>
      <c r="D27" s="24" t="s">
        <v>34</v>
      </c>
      <c r="E27" s="24" t="s">
        <v>175</v>
      </c>
      <c r="F27" s="100" t="s">
        <v>176</v>
      </c>
      <c r="G27" s="21">
        <f t="shared" si="0"/>
        <v>120000</v>
      </c>
      <c r="H27" s="26">
        <f>60000+60000</f>
        <v>120000</v>
      </c>
      <c r="I27" s="25">
        <v>0</v>
      </c>
      <c r="J27" s="26">
        <v>0</v>
      </c>
      <c r="K27" s="17"/>
    </row>
    <row r="28" spans="1:1025" s="45" customFormat="1" ht="73.5" customHeight="1" x14ac:dyDescent="0.25">
      <c r="A28" s="27" t="s">
        <v>187</v>
      </c>
      <c r="B28" s="79">
        <v>3140</v>
      </c>
      <c r="C28" s="79">
        <v>1040</v>
      </c>
      <c r="D28" s="24" t="s">
        <v>186</v>
      </c>
      <c r="E28" s="80" t="s">
        <v>188</v>
      </c>
      <c r="F28" s="103" t="s">
        <v>189</v>
      </c>
      <c r="G28" s="81">
        <f t="shared" si="0"/>
        <v>100000</v>
      </c>
      <c r="H28" s="82">
        <v>100000</v>
      </c>
      <c r="I28" s="83"/>
      <c r="J28" s="82"/>
      <c r="K28" s="1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  <c r="AMK28" s="2"/>
    </row>
    <row r="29" spans="1:1025" ht="100.5" customHeight="1" x14ac:dyDescent="0.25">
      <c r="A29" s="16" t="s">
        <v>35</v>
      </c>
      <c r="B29" s="16" t="s">
        <v>36</v>
      </c>
      <c r="C29" s="16">
        <v>1010</v>
      </c>
      <c r="D29" s="24" t="s">
        <v>92</v>
      </c>
      <c r="E29" s="24" t="str">
        <f>E26</f>
        <v>Комплекснаї програма «Турбота» Білозірської територіальної громади на 2021-2025 роки (зі змінами)</v>
      </c>
      <c r="F29" s="100" t="str">
        <f>F26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9" s="21">
        <f>H29+I29</f>
        <v>397300</v>
      </c>
      <c r="H29" s="26">
        <f>500000-2700-100000</f>
        <v>397300</v>
      </c>
      <c r="I29" s="25">
        <v>0</v>
      </c>
      <c r="J29" s="26">
        <v>0</v>
      </c>
      <c r="K29" s="17"/>
    </row>
    <row r="30" spans="1:1025" s="45" customFormat="1" ht="40.5" customHeight="1" x14ac:dyDescent="0.25">
      <c r="A30" s="70" t="s">
        <v>163</v>
      </c>
      <c r="B30" s="70">
        <v>3210</v>
      </c>
      <c r="C30" s="71">
        <v>1050</v>
      </c>
      <c r="D30" s="72" t="s">
        <v>164</v>
      </c>
      <c r="E30" s="78" t="s">
        <v>177</v>
      </c>
      <c r="F30" s="104" t="s">
        <v>178</v>
      </c>
      <c r="G30" s="21">
        <f>H30+I30</f>
        <v>42700</v>
      </c>
      <c r="H30" s="26">
        <v>42700</v>
      </c>
      <c r="I30" s="25">
        <v>0</v>
      </c>
      <c r="J30" s="26">
        <v>0</v>
      </c>
      <c r="K30" s="1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  <c r="AMJ30" s="2"/>
      <c r="AMK30" s="2"/>
    </row>
    <row r="31" spans="1:1025" ht="39" customHeight="1" x14ac:dyDescent="0.25">
      <c r="A31" s="27" t="s">
        <v>37</v>
      </c>
      <c r="B31" s="16">
        <v>3241</v>
      </c>
      <c r="C31" s="16" t="s">
        <v>40</v>
      </c>
      <c r="D31" s="28" t="s">
        <v>38</v>
      </c>
      <c r="E31" s="29" t="s">
        <v>146</v>
      </c>
      <c r="F31" s="104" t="s">
        <v>179</v>
      </c>
      <c r="G31" s="21">
        <f t="shared" si="0"/>
        <v>2482950</v>
      </c>
      <c r="H31" s="30">
        <f>2204950+278000</f>
        <v>2482950</v>
      </c>
      <c r="I31" s="31">
        <v>0</v>
      </c>
      <c r="J31" s="30">
        <v>0</v>
      </c>
      <c r="K31" s="17"/>
    </row>
    <row r="32" spans="1:1025" ht="30.75" customHeight="1" x14ac:dyDescent="0.25">
      <c r="A32" s="16" t="s">
        <v>39</v>
      </c>
      <c r="B32" s="16" t="s">
        <v>93</v>
      </c>
      <c r="C32" s="16" t="s">
        <v>40</v>
      </c>
      <c r="D32" s="24" t="s">
        <v>41</v>
      </c>
      <c r="E32" s="24"/>
      <c r="F32" s="100"/>
      <c r="G32" s="21">
        <f t="shared" si="0"/>
        <v>260000</v>
      </c>
      <c r="H32" s="26">
        <f>H33+H37</f>
        <v>260000</v>
      </c>
      <c r="I32" s="26">
        <f t="shared" ref="I32:J32" si="4">I33</f>
        <v>0</v>
      </c>
      <c r="J32" s="26">
        <f t="shared" si="4"/>
        <v>0</v>
      </c>
      <c r="K32" s="17"/>
    </row>
    <row r="33" spans="1:1025" s="45" customFormat="1" ht="85.5" customHeight="1" x14ac:dyDescent="0.25">
      <c r="A33" s="79"/>
      <c r="B33" s="79"/>
      <c r="C33" s="79"/>
      <c r="D33" s="24"/>
      <c r="E33" s="24" t="str">
        <f>E30</f>
        <v xml:space="preserve">Про програму організації та фінансування у 2023 році громадських робіт
</v>
      </c>
      <c r="F33" s="102" t="str">
        <f>F26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33" s="21">
        <f t="shared" ref="G33:G37" si="5">H33+I33</f>
        <v>130000</v>
      </c>
      <c r="H33" s="26">
        <f>50000+30000+50000</f>
        <v>130000</v>
      </c>
      <c r="I33" s="25">
        <v>0</v>
      </c>
      <c r="J33" s="26">
        <v>0</v>
      </c>
      <c r="K33" s="1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  <c r="AMK33" s="2"/>
    </row>
    <row r="34" spans="1:1025" s="45" customFormat="1" ht="27.75" customHeight="1" x14ac:dyDescent="0.25">
      <c r="A34" s="113" t="s">
        <v>76</v>
      </c>
      <c r="B34" s="113" t="s">
        <v>11</v>
      </c>
      <c r="C34" s="113" t="s">
        <v>12</v>
      </c>
      <c r="D34" s="113" t="s">
        <v>80</v>
      </c>
      <c r="E34" s="113" t="s">
        <v>81</v>
      </c>
      <c r="F34" s="113" t="s">
        <v>82</v>
      </c>
      <c r="G34" s="113" t="s">
        <v>1</v>
      </c>
      <c r="H34" s="113" t="s">
        <v>10</v>
      </c>
      <c r="I34" s="113" t="s">
        <v>2</v>
      </c>
      <c r="J34" s="113"/>
      <c r="K34" s="1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  <c r="AMK34" s="2"/>
    </row>
    <row r="35" spans="1:1025" s="45" customFormat="1" ht="128.25" customHeight="1" x14ac:dyDescent="0.25">
      <c r="A35" s="113"/>
      <c r="B35" s="113"/>
      <c r="C35" s="113"/>
      <c r="D35" s="113"/>
      <c r="E35" s="113"/>
      <c r="F35" s="113"/>
      <c r="G35" s="113"/>
      <c r="H35" s="113"/>
      <c r="I35" s="18" t="s">
        <v>3</v>
      </c>
      <c r="J35" s="84" t="s">
        <v>13</v>
      </c>
      <c r="K35" s="1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  <c r="AMJ35" s="2"/>
      <c r="AMK35" s="2"/>
    </row>
    <row r="36" spans="1:1025" s="45" customFormat="1" x14ac:dyDescent="0.25">
      <c r="A36" s="84" t="s">
        <v>4</v>
      </c>
      <c r="B36" s="84" t="s">
        <v>5</v>
      </c>
      <c r="C36" s="84" t="s">
        <v>6</v>
      </c>
      <c r="D36" s="84" t="s">
        <v>7</v>
      </c>
      <c r="E36" s="84" t="s">
        <v>8</v>
      </c>
      <c r="F36" s="84" t="s">
        <v>9</v>
      </c>
      <c r="G36" s="84" t="s">
        <v>83</v>
      </c>
      <c r="H36" s="84" t="s">
        <v>84</v>
      </c>
      <c r="I36" s="18" t="s">
        <v>85</v>
      </c>
      <c r="J36" s="19" t="s">
        <v>86</v>
      </c>
      <c r="K36" s="1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  <c r="AMJ36" s="2"/>
      <c r="AMK36" s="2"/>
    </row>
    <row r="37" spans="1:1025" s="45" customFormat="1" ht="98.25" customHeight="1" x14ac:dyDescent="0.25">
      <c r="A37" s="79"/>
      <c r="B37" s="79"/>
      <c r="C37" s="79"/>
      <c r="D37" s="24"/>
      <c r="E37" s="24" t="str">
        <f>E28</f>
        <v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</v>
      </c>
      <c r="F37" s="100" t="str">
        <f>F28</f>
        <v>Рішення сесія від 24 .04.2023 р.№ 49-2/ VІІІ</v>
      </c>
      <c r="G37" s="21">
        <f t="shared" si="5"/>
        <v>130000</v>
      </c>
      <c r="H37" s="26">
        <v>130000</v>
      </c>
      <c r="I37" s="25">
        <v>0</v>
      </c>
      <c r="J37" s="26">
        <v>0</v>
      </c>
      <c r="K37" s="1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  <c r="AMH37" s="2"/>
      <c r="AMI37" s="2"/>
      <c r="AMJ37" s="2"/>
      <c r="AMK37" s="2"/>
    </row>
    <row r="38" spans="1:1025" s="96" customFormat="1" ht="30" customHeight="1" x14ac:dyDescent="0.25">
      <c r="A38" s="3"/>
      <c r="B38" s="3">
        <v>4000</v>
      </c>
      <c r="C38" s="3"/>
      <c r="D38" s="20" t="s">
        <v>196</v>
      </c>
      <c r="E38" s="20"/>
      <c r="F38" s="101"/>
      <c r="G38" s="21">
        <f>G39</f>
        <v>22000</v>
      </c>
      <c r="H38" s="21">
        <f t="shared" ref="H38:J38" si="6">H39</f>
        <v>22000</v>
      </c>
      <c r="I38" s="21">
        <f t="shared" si="6"/>
        <v>0</v>
      </c>
      <c r="J38" s="21">
        <f t="shared" si="6"/>
        <v>0</v>
      </c>
      <c r="K38" s="87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88"/>
      <c r="DY38" s="88"/>
      <c r="DZ38" s="88"/>
      <c r="EA38" s="88"/>
      <c r="EB38" s="88"/>
      <c r="EC38" s="88"/>
      <c r="ED38" s="88"/>
      <c r="EE38" s="88"/>
      <c r="EF38" s="88"/>
      <c r="EG38" s="88"/>
      <c r="EH38" s="88"/>
      <c r="EI38" s="88"/>
      <c r="EJ38" s="88"/>
      <c r="EK38" s="88"/>
      <c r="EL38" s="88"/>
      <c r="EM38" s="88"/>
      <c r="EN38" s="88"/>
      <c r="EO38" s="88"/>
      <c r="EP38" s="88"/>
      <c r="EQ38" s="88"/>
      <c r="ER38" s="88"/>
      <c r="ES38" s="88"/>
      <c r="ET38" s="88"/>
      <c r="EU38" s="88"/>
      <c r="EV38" s="88"/>
      <c r="EW38" s="88"/>
      <c r="EX38" s="88"/>
      <c r="EY38" s="88"/>
      <c r="EZ38" s="88"/>
      <c r="FA38" s="88"/>
      <c r="FB38" s="88"/>
      <c r="FC38" s="88"/>
      <c r="FD38" s="88"/>
      <c r="FE38" s="88"/>
      <c r="FF38" s="88"/>
      <c r="FG38" s="88"/>
      <c r="FH38" s="88"/>
      <c r="FI38" s="88"/>
      <c r="FJ38" s="88"/>
      <c r="FK38" s="88"/>
      <c r="FL38" s="88"/>
      <c r="FM38" s="88"/>
      <c r="FN38" s="88"/>
      <c r="FO38" s="88"/>
      <c r="FP38" s="88"/>
      <c r="FQ38" s="88"/>
      <c r="FR38" s="88"/>
      <c r="FS38" s="88"/>
      <c r="FT38" s="88"/>
      <c r="FU38" s="88"/>
      <c r="FV38" s="88"/>
      <c r="FW38" s="88"/>
      <c r="FX38" s="88"/>
      <c r="FY38" s="88"/>
      <c r="FZ38" s="88"/>
      <c r="GA38" s="88"/>
      <c r="GB38" s="88"/>
      <c r="GC38" s="88"/>
      <c r="GD38" s="88"/>
      <c r="GE38" s="88"/>
      <c r="GF38" s="88"/>
      <c r="GG38" s="88"/>
      <c r="GH38" s="88"/>
      <c r="GI38" s="88"/>
      <c r="GJ38" s="88"/>
      <c r="GK38" s="88"/>
      <c r="GL38" s="88"/>
      <c r="GM38" s="88"/>
      <c r="GN38" s="88"/>
      <c r="GO38" s="88"/>
      <c r="GP38" s="88"/>
      <c r="GQ38" s="88"/>
      <c r="GR38" s="88"/>
      <c r="GS38" s="88"/>
      <c r="GT38" s="88"/>
      <c r="GU38" s="88"/>
      <c r="GV38" s="88"/>
      <c r="GW38" s="88"/>
      <c r="GX38" s="88"/>
      <c r="GY38" s="88"/>
      <c r="GZ38" s="88"/>
      <c r="HA38" s="88"/>
      <c r="HB38" s="88"/>
      <c r="HC38" s="88"/>
      <c r="HD38" s="88"/>
      <c r="HE38" s="88"/>
      <c r="HF38" s="88"/>
      <c r="HG38" s="88"/>
      <c r="HH38" s="88"/>
      <c r="HI38" s="88"/>
      <c r="HJ38" s="88"/>
      <c r="HK38" s="88"/>
      <c r="HL38" s="88"/>
      <c r="HM38" s="88"/>
      <c r="HN38" s="88"/>
      <c r="HO38" s="88"/>
      <c r="HP38" s="88"/>
      <c r="HQ38" s="88"/>
      <c r="HR38" s="88"/>
      <c r="HS38" s="88"/>
      <c r="HT38" s="88"/>
      <c r="HU38" s="88"/>
      <c r="HV38" s="88"/>
      <c r="HW38" s="88"/>
      <c r="HX38" s="88"/>
      <c r="HY38" s="88"/>
      <c r="HZ38" s="88"/>
      <c r="IA38" s="88"/>
      <c r="IB38" s="88"/>
      <c r="IC38" s="88"/>
      <c r="ID38" s="88"/>
      <c r="IE38" s="88"/>
      <c r="IF38" s="88"/>
      <c r="IG38" s="88"/>
      <c r="IH38" s="88"/>
      <c r="II38" s="88"/>
      <c r="IJ38" s="88"/>
      <c r="IK38" s="88"/>
      <c r="IL38" s="88"/>
      <c r="IM38" s="88"/>
      <c r="IN38" s="88"/>
      <c r="IO38" s="88"/>
      <c r="IP38" s="88"/>
      <c r="IQ38" s="88"/>
      <c r="IR38" s="88"/>
      <c r="IS38" s="88"/>
      <c r="IT38" s="88"/>
      <c r="IU38" s="88"/>
      <c r="IV38" s="88"/>
      <c r="IW38" s="88"/>
      <c r="IX38" s="88"/>
      <c r="IY38" s="88"/>
      <c r="IZ38" s="88"/>
      <c r="JA38" s="88"/>
      <c r="JB38" s="88"/>
      <c r="JC38" s="88"/>
      <c r="JD38" s="88"/>
      <c r="JE38" s="88"/>
      <c r="JF38" s="88"/>
      <c r="JG38" s="88"/>
      <c r="JH38" s="88"/>
      <c r="JI38" s="88"/>
      <c r="JJ38" s="88"/>
      <c r="JK38" s="88"/>
      <c r="JL38" s="88"/>
      <c r="JM38" s="88"/>
      <c r="JN38" s="88"/>
      <c r="JO38" s="88"/>
      <c r="JP38" s="88"/>
      <c r="JQ38" s="88"/>
      <c r="JR38" s="88"/>
      <c r="JS38" s="88"/>
      <c r="JT38" s="88"/>
      <c r="JU38" s="88"/>
      <c r="JV38" s="88"/>
      <c r="JW38" s="88"/>
      <c r="JX38" s="88"/>
      <c r="JY38" s="88"/>
      <c r="JZ38" s="88"/>
      <c r="KA38" s="88"/>
      <c r="KB38" s="88"/>
      <c r="KC38" s="88"/>
      <c r="KD38" s="88"/>
      <c r="KE38" s="88"/>
      <c r="KF38" s="88"/>
      <c r="KG38" s="88"/>
      <c r="KH38" s="88"/>
      <c r="KI38" s="88"/>
      <c r="KJ38" s="88"/>
      <c r="KK38" s="88"/>
      <c r="KL38" s="88"/>
      <c r="KM38" s="88"/>
      <c r="KN38" s="88"/>
      <c r="KO38" s="88"/>
      <c r="KP38" s="88"/>
      <c r="KQ38" s="88"/>
      <c r="KR38" s="88"/>
      <c r="KS38" s="88"/>
      <c r="KT38" s="88"/>
      <c r="KU38" s="88"/>
      <c r="KV38" s="88"/>
      <c r="KW38" s="88"/>
      <c r="KX38" s="88"/>
      <c r="KY38" s="88"/>
      <c r="KZ38" s="88"/>
      <c r="LA38" s="88"/>
      <c r="LB38" s="88"/>
      <c r="LC38" s="88"/>
      <c r="LD38" s="88"/>
      <c r="LE38" s="88"/>
      <c r="LF38" s="88"/>
      <c r="LG38" s="88"/>
      <c r="LH38" s="88"/>
      <c r="LI38" s="88"/>
      <c r="LJ38" s="88"/>
      <c r="LK38" s="88"/>
      <c r="LL38" s="88"/>
      <c r="LM38" s="88"/>
      <c r="LN38" s="88"/>
      <c r="LO38" s="88"/>
      <c r="LP38" s="88"/>
      <c r="LQ38" s="88"/>
      <c r="LR38" s="88"/>
      <c r="LS38" s="88"/>
      <c r="LT38" s="88"/>
      <c r="LU38" s="88"/>
      <c r="LV38" s="88"/>
      <c r="LW38" s="88"/>
      <c r="LX38" s="88"/>
      <c r="LY38" s="88"/>
      <c r="LZ38" s="88"/>
      <c r="MA38" s="88"/>
      <c r="MB38" s="88"/>
      <c r="MC38" s="88"/>
      <c r="MD38" s="88"/>
      <c r="ME38" s="88"/>
      <c r="MF38" s="88"/>
      <c r="MG38" s="88"/>
      <c r="MH38" s="88"/>
      <c r="MI38" s="88"/>
      <c r="MJ38" s="88"/>
      <c r="MK38" s="88"/>
      <c r="ML38" s="88"/>
      <c r="MM38" s="88"/>
      <c r="MN38" s="88"/>
      <c r="MO38" s="88"/>
      <c r="MP38" s="88"/>
      <c r="MQ38" s="88"/>
      <c r="MR38" s="88"/>
      <c r="MS38" s="88"/>
      <c r="MT38" s="88"/>
      <c r="MU38" s="88"/>
      <c r="MV38" s="88"/>
      <c r="MW38" s="88"/>
      <c r="MX38" s="88"/>
      <c r="MY38" s="88"/>
      <c r="MZ38" s="88"/>
      <c r="NA38" s="88"/>
      <c r="NB38" s="88"/>
      <c r="NC38" s="88"/>
      <c r="ND38" s="88"/>
      <c r="NE38" s="88"/>
      <c r="NF38" s="88"/>
      <c r="NG38" s="88"/>
      <c r="NH38" s="88"/>
      <c r="NI38" s="88"/>
      <c r="NJ38" s="88"/>
      <c r="NK38" s="88"/>
      <c r="NL38" s="88"/>
      <c r="NM38" s="88"/>
      <c r="NN38" s="88"/>
      <c r="NO38" s="88"/>
      <c r="NP38" s="88"/>
      <c r="NQ38" s="88"/>
      <c r="NR38" s="88"/>
      <c r="NS38" s="88"/>
      <c r="NT38" s="88"/>
      <c r="NU38" s="88"/>
      <c r="NV38" s="88"/>
      <c r="NW38" s="88"/>
      <c r="NX38" s="88"/>
      <c r="NY38" s="88"/>
      <c r="NZ38" s="88"/>
      <c r="OA38" s="88"/>
      <c r="OB38" s="88"/>
      <c r="OC38" s="88"/>
      <c r="OD38" s="88"/>
      <c r="OE38" s="88"/>
      <c r="OF38" s="88"/>
      <c r="OG38" s="88"/>
      <c r="OH38" s="88"/>
      <c r="OI38" s="88"/>
      <c r="OJ38" s="88"/>
      <c r="OK38" s="88"/>
      <c r="OL38" s="88"/>
      <c r="OM38" s="88"/>
      <c r="ON38" s="88"/>
      <c r="OO38" s="88"/>
      <c r="OP38" s="88"/>
      <c r="OQ38" s="88"/>
      <c r="OR38" s="88"/>
      <c r="OS38" s="88"/>
      <c r="OT38" s="88"/>
      <c r="OU38" s="88"/>
      <c r="OV38" s="88"/>
      <c r="OW38" s="88"/>
      <c r="OX38" s="88"/>
      <c r="OY38" s="88"/>
      <c r="OZ38" s="88"/>
      <c r="PA38" s="88"/>
      <c r="PB38" s="88"/>
      <c r="PC38" s="88"/>
      <c r="PD38" s="88"/>
      <c r="PE38" s="88"/>
      <c r="PF38" s="88"/>
      <c r="PG38" s="88"/>
      <c r="PH38" s="88"/>
      <c r="PI38" s="88"/>
      <c r="PJ38" s="88"/>
      <c r="PK38" s="88"/>
      <c r="PL38" s="88"/>
      <c r="PM38" s="88"/>
      <c r="PN38" s="88"/>
      <c r="PO38" s="88"/>
      <c r="PP38" s="88"/>
      <c r="PQ38" s="88"/>
      <c r="PR38" s="88"/>
      <c r="PS38" s="88"/>
      <c r="PT38" s="88"/>
      <c r="PU38" s="88"/>
      <c r="PV38" s="88"/>
      <c r="PW38" s="88"/>
      <c r="PX38" s="88"/>
      <c r="PY38" s="88"/>
      <c r="PZ38" s="88"/>
      <c r="QA38" s="88"/>
      <c r="QB38" s="88"/>
      <c r="QC38" s="88"/>
      <c r="QD38" s="88"/>
      <c r="QE38" s="88"/>
      <c r="QF38" s="88"/>
      <c r="QG38" s="88"/>
      <c r="QH38" s="88"/>
      <c r="QI38" s="88"/>
      <c r="QJ38" s="88"/>
      <c r="QK38" s="88"/>
      <c r="QL38" s="88"/>
      <c r="QM38" s="88"/>
      <c r="QN38" s="88"/>
      <c r="QO38" s="88"/>
      <c r="QP38" s="88"/>
      <c r="QQ38" s="88"/>
      <c r="QR38" s="88"/>
      <c r="QS38" s="88"/>
      <c r="QT38" s="88"/>
      <c r="QU38" s="88"/>
      <c r="QV38" s="88"/>
      <c r="QW38" s="88"/>
      <c r="QX38" s="88"/>
      <c r="QY38" s="88"/>
      <c r="QZ38" s="88"/>
      <c r="RA38" s="88"/>
      <c r="RB38" s="88"/>
      <c r="RC38" s="88"/>
      <c r="RD38" s="88"/>
      <c r="RE38" s="88"/>
      <c r="RF38" s="88"/>
      <c r="RG38" s="88"/>
      <c r="RH38" s="88"/>
      <c r="RI38" s="88"/>
      <c r="RJ38" s="88"/>
      <c r="RK38" s="88"/>
      <c r="RL38" s="88"/>
      <c r="RM38" s="88"/>
      <c r="RN38" s="88"/>
      <c r="RO38" s="88"/>
      <c r="RP38" s="88"/>
      <c r="RQ38" s="88"/>
      <c r="RR38" s="88"/>
      <c r="RS38" s="88"/>
      <c r="RT38" s="88"/>
      <c r="RU38" s="88"/>
      <c r="RV38" s="88"/>
      <c r="RW38" s="88"/>
      <c r="RX38" s="88"/>
      <c r="RY38" s="88"/>
      <c r="RZ38" s="88"/>
      <c r="SA38" s="88"/>
      <c r="SB38" s="88"/>
      <c r="SC38" s="88"/>
      <c r="SD38" s="88"/>
      <c r="SE38" s="88"/>
      <c r="SF38" s="88"/>
      <c r="SG38" s="88"/>
      <c r="SH38" s="88"/>
      <c r="SI38" s="88"/>
      <c r="SJ38" s="88"/>
      <c r="SK38" s="88"/>
      <c r="SL38" s="88"/>
      <c r="SM38" s="88"/>
      <c r="SN38" s="88"/>
      <c r="SO38" s="88"/>
      <c r="SP38" s="88"/>
      <c r="SQ38" s="88"/>
      <c r="SR38" s="88"/>
      <c r="SS38" s="88"/>
      <c r="ST38" s="88"/>
      <c r="SU38" s="88"/>
      <c r="SV38" s="88"/>
      <c r="SW38" s="88"/>
      <c r="SX38" s="88"/>
      <c r="SY38" s="88"/>
      <c r="SZ38" s="88"/>
      <c r="TA38" s="88"/>
      <c r="TB38" s="88"/>
      <c r="TC38" s="88"/>
      <c r="TD38" s="88"/>
      <c r="TE38" s="88"/>
      <c r="TF38" s="88"/>
      <c r="TG38" s="88"/>
      <c r="TH38" s="88"/>
      <c r="TI38" s="88"/>
      <c r="TJ38" s="88"/>
      <c r="TK38" s="88"/>
      <c r="TL38" s="88"/>
      <c r="TM38" s="88"/>
      <c r="TN38" s="88"/>
      <c r="TO38" s="88"/>
      <c r="TP38" s="88"/>
      <c r="TQ38" s="88"/>
      <c r="TR38" s="88"/>
      <c r="TS38" s="88"/>
      <c r="TT38" s="88"/>
      <c r="TU38" s="88"/>
      <c r="TV38" s="88"/>
      <c r="TW38" s="88"/>
      <c r="TX38" s="88"/>
      <c r="TY38" s="88"/>
      <c r="TZ38" s="88"/>
      <c r="UA38" s="88"/>
      <c r="UB38" s="88"/>
      <c r="UC38" s="88"/>
      <c r="UD38" s="88"/>
      <c r="UE38" s="88"/>
      <c r="UF38" s="88"/>
      <c r="UG38" s="88"/>
      <c r="UH38" s="88"/>
      <c r="UI38" s="88"/>
      <c r="UJ38" s="88"/>
      <c r="UK38" s="88"/>
      <c r="UL38" s="88"/>
      <c r="UM38" s="88"/>
      <c r="UN38" s="88"/>
      <c r="UO38" s="88"/>
      <c r="UP38" s="88"/>
      <c r="UQ38" s="88"/>
      <c r="UR38" s="88"/>
      <c r="US38" s="88"/>
      <c r="UT38" s="88"/>
      <c r="UU38" s="88"/>
      <c r="UV38" s="88"/>
      <c r="UW38" s="88"/>
      <c r="UX38" s="88"/>
      <c r="UY38" s="88"/>
      <c r="UZ38" s="88"/>
      <c r="VA38" s="88"/>
      <c r="VB38" s="88"/>
      <c r="VC38" s="88"/>
      <c r="VD38" s="88"/>
      <c r="VE38" s="88"/>
      <c r="VF38" s="88"/>
      <c r="VG38" s="88"/>
      <c r="VH38" s="88"/>
      <c r="VI38" s="88"/>
      <c r="VJ38" s="88"/>
      <c r="VK38" s="88"/>
      <c r="VL38" s="88"/>
      <c r="VM38" s="88"/>
      <c r="VN38" s="88"/>
      <c r="VO38" s="88"/>
      <c r="VP38" s="88"/>
      <c r="VQ38" s="88"/>
      <c r="VR38" s="88"/>
      <c r="VS38" s="88"/>
      <c r="VT38" s="88"/>
      <c r="VU38" s="88"/>
      <c r="VV38" s="88"/>
      <c r="VW38" s="88"/>
      <c r="VX38" s="88"/>
      <c r="VY38" s="88"/>
      <c r="VZ38" s="88"/>
      <c r="WA38" s="88"/>
      <c r="WB38" s="88"/>
      <c r="WC38" s="88"/>
      <c r="WD38" s="88"/>
      <c r="WE38" s="88"/>
      <c r="WF38" s="88"/>
      <c r="WG38" s="88"/>
      <c r="WH38" s="88"/>
      <c r="WI38" s="88"/>
      <c r="WJ38" s="88"/>
      <c r="WK38" s="88"/>
      <c r="WL38" s="88"/>
      <c r="WM38" s="88"/>
      <c r="WN38" s="88"/>
      <c r="WO38" s="88"/>
      <c r="WP38" s="88"/>
      <c r="WQ38" s="88"/>
      <c r="WR38" s="88"/>
      <c r="WS38" s="88"/>
      <c r="WT38" s="88"/>
      <c r="WU38" s="88"/>
      <c r="WV38" s="88"/>
      <c r="WW38" s="88"/>
      <c r="WX38" s="88"/>
      <c r="WY38" s="88"/>
      <c r="WZ38" s="88"/>
      <c r="XA38" s="88"/>
      <c r="XB38" s="88"/>
      <c r="XC38" s="88"/>
      <c r="XD38" s="88"/>
      <c r="XE38" s="88"/>
      <c r="XF38" s="88"/>
      <c r="XG38" s="88"/>
      <c r="XH38" s="88"/>
      <c r="XI38" s="88"/>
      <c r="XJ38" s="88"/>
      <c r="XK38" s="88"/>
      <c r="XL38" s="88"/>
      <c r="XM38" s="88"/>
      <c r="XN38" s="88"/>
      <c r="XO38" s="88"/>
      <c r="XP38" s="88"/>
      <c r="XQ38" s="88"/>
      <c r="XR38" s="88"/>
      <c r="XS38" s="88"/>
      <c r="XT38" s="88"/>
      <c r="XU38" s="88"/>
      <c r="XV38" s="88"/>
      <c r="XW38" s="88"/>
      <c r="XX38" s="88"/>
      <c r="XY38" s="88"/>
      <c r="XZ38" s="88"/>
      <c r="YA38" s="88"/>
      <c r="YB38" s="88"/>
      <c r="YC38" s="88"/>
      <c r="YD38" s="88"/>
      <c r="YE38" s="88"/>
      <c r="YF38" s="88"/>
      <c r="YG38" s="88"/>
      <c r="YH38" s="88"/>
      <c r="YI38" s="88"/>
      <c r="YJ38" s="88"/>
      <c r="YK38" s="88"/>
      <c r="YL38" s="88"/>
      <c r="YM38" s="88"/>
      <c r="YN38" s="88"/>
      <c r="YO38" s="88"/>
      <c r="YP38" s="88"/>
      <c r="YQ38" s="88"/>
      <c r="YR38" s="88"/>
      <c r="YS38" s="88"/>
      <c r="YT38" s="88"/>
      <c r="YU38" s="88"/>
      <c r="YV38" s="88"/>
      <c r="YW38" s="88"/>
      <c r="YX38" s="88"/>
      <c r="YY38" s="88"/>
      <c r="YZ38" s="88"/>
      <c r="ZA38" s="88"/>
      <c r="ZB38" s="88"/>
      <c r="ZC38" s="88"/>
      <c r="ZD38" s="88"/>
      <c r="ZE38" s="88"/>
      <c r="ZF38" s="88"/>
      <c r="ZG38" s="88"/>
      <c r="ZH38" s="88"/>
      <c r="ZI38" s="88"/>
      <c r="ZJ38" s="88"/>
      <c r="ZK38" s="88"/>
      <c r="ZL38" s="88"/>
      <c r="ZM38" s="88"/>
      <c r="ZN38" s="88"/>
      <c r="ZO38" s="88"/>
      <c r="ZP38" s="88"/>
      <c r="ZQ38" s="88"/>
      <c r="ZR38" s="88"/>
      <c r="ZS38" s="88"/>
      <c r="ZT38" s="88"/>
      <c r="ZU38" s="88"/>
      <c r="ZV38" s="88"/>
      <c r="ZW38" s="88"/>
      <c r="ZX38" s="88"/>
      <c r="ZY38" s="88"/>
      <c r="ZZ38" s="88"/>
      <c r="AAA38" s="88"/>
      <c r="AAB38" s="88"/>
      <c r="AAC38" s="88"/>
      <c r="AAD38" s="88"/>
      <c r="AAE38" s="88"/>
      <c r="AAF38" s="88"/>
      <c r="AAG38" s="88"/>
      <c r="AAH38" s="88"/>
      <c r="AAI38" s="88"/>
      <c r="AAJ38" s="88"/>
      <c r="AAK38" s="88"/>
      <c r="AAL38" s="88"/>
      <c r="AAM38" s="88"/>
      <c r="AAN38" s="88"/>
      <c r="AAO38" s="88"/>
      <c r="AAP38" s="88"/>
      <c r="AAQ38" s="88"/>
      <c r="AAR38" s="88"/>
      <c r="AAS38" s="88"/>
      <c r="AAT38" s="88"/>
      <c r="AAU38" s="88"/>
      <c r="AAV38" s="88"/>
      <c r="AAW38" s="88"/>
      <c r="AAX38" s="88"/>
      <c r="AAY38" s="88"/>
      <c r="AAZ38" s="88"/>
      <c r="ABA38" s="88"/>
      <c r="ABB38" s="88"/>
      <c r="ABC38" s="88"/>
      <c r="ABD38" s="88"/>
      <c r="ABE38" s="88"/>
      <c r="ABF38" s="88"/>
      <c r="ABG38" s="88"/>
      <c r="ABH38" s="88"/>
      <c r="ABI38" s="88"/>
      <c r="ABJ38" s="88"/>
      <c r="ABK38" s="88"/>
      <c r="ABL38" s="88"/>
      <c r="ABM38" s="88"/>
      <c r="ABN38" s="88"/>
      <c r="ABO38" s="88"/>
      <c r="ABP38" s="88"/>
      <c r="ABQ38" s="88"/>
      <c r="ABR38" s="88"/>
      <c r="ABS38" s="88"/>
      <c r="ABT38" s="88"/>
      <c r="ABU38" s="88"/>
      <c r="ABV38" s="88"/>
      <c r="ABW38" s="88"/>
      <c r="ABX38" s="88"/>
      <c r="ABY38" s="88"/>
      <c r="ABZ38" s="88"/>
      <c r="ACA38" s="88"/>
      <c r="ACB38" s="88"/>
      <c r="ACC38" s="88"/>
      <c r="ACD38" s="88"/>
      <c r="ACE38" s="88"/>
      <c r="ACF38" s="88"/>
      <c r="ACG38" s="88"/>
      <c r="ACH38" s="88"/>
      <c r="ACI38" s="88"/>
      <c r="ACJ38" s="88"/>
      <c r="ACK38" s="88"/>
      <c r="ACL38" s="88"/>
      <c r="ACM38" s="88"/>
      <c r="ACN38" s="88"/>
      <c r="ACO38" s="88"/>
      <c r="ACP38" s="88"/>
      <c r="ACQ38" s="88"/>
      <c r="ACR38" s="88"/>
      <c r="ACS38" s="88"/>
      <c r="ACT38" s="88"/>
      <c r="ACU38" s="88"/>
      <c r="ACV38" s="88"/>
      <c r="ACW38" s="88"/>
      <c r="ACX38" s="88"/>
      <c r="ACY38" s="88"/>
      <c r="ACZ38" s="88"/>
      <c r="ADA38" s="88"/>
      <c r="ADB38" s="88"/>
      <c r="ADC38" s="88"/>
      <c r="ADD38" s="88"/>
      <c r="ADE38" s="88"/>
      <c r="ADF38" s="88"/>
      <c r="ADG38" s="88"/>
      <c r="ADH38" s="88"/>
      <c r="ADI38" s="88"/>
      <c r="ADJ38" s="88"/>
      <c r="ADK38" s="88"/>
      <c r="ADL38" s="88"/>
      <c r="ADM38" s="88"/>
      <c r="ADN38" s="88"/>
      <c r="ADO38" s="88"/>
      <c r="ADP38" s="88"/>
      <c r="ADQ38" s="88"/>
      <c r="ADR38" s="88"/>
      <c r="ADS38" s="88"/>
      <c r="ADT38" s="88"/>
      <c r="ADU38" s="88"/>
      <c r="ADV38" s="88"/>
      <c r="ADW38" s="88"/>
      <c r="ADX38" s="88"/>
      <c r="ADY38" s="88"/>
      <c r="ADZ38" s="88"/>
      <c r="AEA38" s="88"/>
      <c r="AEB38" s="88"/>
      <c r="AEC38" s="88"/>
      <c r="AED38" s="88"/>
      <c r="AEE38" s="88"/>
      <c r="AEF38" s="88"/>
      <c r="AEG38" s="88"/>
      <c r="AEH38" s="88"/>
      <c r="AEI38" s="88"/>
      <c r="AEJ38" s="88"/>
      <c r="AEK38" s="88"/>
      <c r="AEL38" s="88"/>
      <c r="AEM38" s="88"/>
      <c r="AEN38" s="88"/>
      <c r="AEO38" s="88"/>
      <c r="AEP38" s="88"/>
      <c r="AEQ38" s="88"/>
      <c r="AER38" s="88"/>
      <c r="AES38" s="88"/>
      <c r="AET38" s="88"/>
      <c r="AEU38" s="88"/>
      <c r="AEV38" s="88"/>
      <c r="AEW38" s="88"/>
      <c r="AEX38" s="88"/>
      <c r="AEY38" s="88"/>
      <c r="AEZ38" s="88"/>
      <c r="AFA38" s="88"/>
      <c r="AFB38" s="88"/>
      <c r="AFC38" s="88"/>
      <c r="AFD38" s="88"/>
      <c r="AFE38" s="88"/>
      <c r="AFF38" s="88"/>
      <c r="AFG38" s="88"/>
      <c r="AFH38" s="88"/>
      <c r="AFI38" s="88"/>
      <c r="AFJ38" s="88"/>
      <c r="AFK38" s="88"/>
      <c r="AFL38" s="88"/>
      <c r="AFM38" s="88"/>
      <c r="AFN38" s="88"/>
      <c r="AFO38" s="88"/>
      <c r="AFP38" s="88"/>
      <c r="AFQ38" s="88"/>
      <c r="AFR38" s="88"/>
      <c r="AFS38" s="88"/>
      <c r="AFT38" s="88"/>
      <c r="AFU38" s="88"/>
      <c r="AFV38" s="88"/>
      <c r="AFW38" s="88"/>
      <c r="AFX38" s="88"/>
      <c r="AFY38" s="88"/>
      <c r="AFZ38" s="88"/>
      <c r="AGA38" s="88"/>
      <c r="AGB38" s="88"/>
      <c r="AGC38" s="88"/>
      <c r="AGD38" s="88"/>
      <c r="AGE38" s="88"/>
      <c r="AGF38" s="88"/>
      <c r="AGG38" s="88"/>
      <c r="AGH38" s="88"/>
      <c r="AGI38" s="88"/>
      <c r="AGJ38" s="88"/>
      <c r="AGK38" s="88"/>
      <c r="AGL38" s="88"/>
      <c r="AGM38" s="88"/>
      <c r="AGN38" s="88"/>
      <c r="AGO38" s="88"/>
      <c r="AGP38" s="88"/>
      <c r="AGQ38" s="88"/>
      <c r="AGR38" s="88"/>
      <c r="AGS38" s="88"/>
      <c r="AGT38" s="88"/>
      <c r="AGU38" s="88"/>
      <c r="AGV38" s="88"/>
      <c r="AGW38" s="88"/>
      <c r="AGX38" s="88"/>
      <c r="AGY38" s="88"/>
      <c r="AGZ38" s="88"/>
      <c r="AHA38" s="88"/>
      <c r="AHB38" s="88"/>
      <c r="AHC38" s="88"/>
      <c r="AHD38" s="88"/>
      <c r="AHE38" s="88"/>
      <c r="AHF38" s="88"/>
      <c r="AHG38" s="88"/>
      <c r="AHH38" s="88"/>
      <c r="AHI38" s="88"/>
      <c r="AHJ38" s="88"/>
      <c r="AHK38" s="88"/>
      <c r="AHL38" s="88"/>
      <c r="AHM38" s="88"/>
      <c r="AHN38" s="88"/>
      <c r="AHO38" s="88"/>
      <c r="AHP38" s="88"/>
      <c r="AHQ38" s="88"/>
      <c r="AHR38" s="88"/>
      <c r="AHS38" s="88"/>
      <c r="AHT38" s="88"/>
      <c r="AHU38" s="88"/>
      <c r="AHV38" s="88"/>
      <c r="AHW38" s="88"/>
      <c r="AHX38" s="88"/>
      <c r="AHY38" s="88"/>
      <c r="AHZ38" s="88"/>
      <c r="AIA38" s="88"/>
      <c r="AIB38" s="88"/>
      <c r="AIC38" s="88"/>
      <c r="AID38" s="88"/>
      <c r="AIE38" s="88"/>
      <c r="AIF38" s="88"/>
      <c r="AIG38" s="88"/>
      <c r="AIH38" s="88"/>
      <c r="AII38" s="88"/>
      <c r="AIJ38" s="88"/>
      <c r="AIK38" s="88"/>
      <c r="AIL38" s="88"/>
      <c r="AIM38" s="88"/>
      <c r="AIN38" s="88"/>
      <c r="AIO38" s="88"/>
      <c r="AIP38" s="88"/>
      <c r="AIQ38" s="88"/>
      <c r="AIR38" s="88"/>
      <c r="AIS38" s="88"/>
      <c r="AIT38" s="88"/>
      <c r="AIU38" s="88"/>
      <c r="AIV38" s="88"/>
      <c r="AIW38" s="88"/>
      <c r="AIX38" s="88"/>
      <c r="AIY38" s="88"/>
      <c r="AIZ38" s="88"/>
      <c r="AJA38" s="88"/>
      <c r="AJB38" s="88"/>
      <c r="AJC38" s="88"/>
      <c r="AJD38" s="88"/>
      <c r="AJE38" s="88"/>
      <c r="AJF38" s="88"/>
      <c r="AJG38" s="88"/>
      <c r="AJH38" s="88"/>
      <c r="AJI38" s="88"/>
      <c r="AJJ38" s="88"/>
      <c r="AJK38" s="88"/>
      <c r="AJL38" s="88"/>
      <c r="AJM38" s="88"/>
      <c r="AJN38" s="88"/>
      <c r="AJO38" s="88"/>
      <c r="AJP38" s="88"/>
      <c r="AJQ38" s="88"/>
      <c r="AJR38" s="88"/>
      <c r="AJS38" s="88"/>
      <c r="AJT38" s="88"/>
      <c r="AJU38" s="88"/>
      <c r="AJV38" s="88"/>
      <c r="AJW38" s="88"/>
      <c r="AJX38" s="88"/>
      <c r="AJY38" s="88"/>
      <c r="AJZ38" s="88"/>
      <c r="AKA38" s="88"/>
      <c r="AKB38" s="88"/>
      <c r="AKC38" s="88"/>
      <c r="AKD38" s="88"/>
      <c r="AKE38" s="88"/>
      <c r="AKF38" s="88"/>
      <c r="AKG38" s="88"/>
      <c r="AKH38" s="88"/>
      <c r="AKI38" s="88"/>
      <c r="AKJ38" s="88"/>
      <c r="AKK38" s="88"/>
      <c r="AKL38" s="88"/>
      <c r="AKM38" s="88"/>
      <c r="AKN38" s="88"/>
      <c r="AKO38" s="88"/>
      <c r="AKP38" s="88"/>
      <c r="AKQ38" s="88"/>
      <c r="AKR38" s="88"/>
      <c r="AKS38" s="88"/>
      <c r="AKT38" s="88"/>
      <c r="AKU38" s="88"/>
      <c r="AKV38" s="88"/>
      <c r="AKW38" s="88"/>
      <c r="AKX38" s="88"/>
      <c r="AKY38" s="88"/>
      <c r="AKZ38" s="88"/>
      <c r="ALA38" s="88"/>
      <c r="ALB38" s="88"/>
      <c r="ALC38" s="88"/>
      <c r="ALD38" s="88"/>
      <c r="ALE38" s="88"/>
      <c r="ALF38" s="88"/>
      <c r="ALG38" s="88"/>
      <c r="ALH38" s="88"/>
      <c r="ALI38" s="88"/>
      <c r="ALJ38" s="88"/>
      <c r="ALK38" s="88"/>
      <c r="ALL38" s="88"/>
      <c r="ALM38" s="88"/>
      <c r="ALN38" s="88"/>
      <c r="ALO38" s="88"/>
      <c r="ALP38" s="88"/>
      <c r="ALQ38" s="88"/>
      <c r="ALR38" s="88"/>
      <c r="ALS38" s="88"/>
      <c r="ALT38" s="88"/>
      <c r="ALU38" s="88"/>
      <c r="ALV38" s="88"/>
      <c r="ALW38" s="88"/>
      <c r="ALX38" s="88"/>
      <c r="ALY38" s="88"/>
      <c r="ALZ38" s="88"/>
      <c r="AMA38" s="88"/>
      <c r="AMB38" s="88"/>
      <c r="AMC38" s="88"/>
      <c r="AMD38" s="88"/>
      <c r="AME38" s="88"/>
      <c r="AMF38" s="88"/>
      <c r="AMG38" s="88"/>
      <c r="AMH38" s="88"/>
      <c r="AMI38" s="88"/>
      <c r="AMJ38" s="88"/>
      <c r="AMK38" s="88"/>
    </row>
    <row r="39" spans="1:1025" ht="67.5" customHeight="1" x14ac:dyDescent="0.25">
      <c r="A39" s="16" t="s">
        <v>42</v>
      </c>
      <c r="B39" s="16" t="s">
        <v>94</v>
      </c>
      <c r="C39" s="16" t="s">
        <v>43</v>
      </c>
      <c r="D39" s="24" t="s">
        <v>44</v>
      </c>
      <c r="E39" s="24" t="s">
        <v>152</v>
      </c>
      <c r="F39" s="100" t="s">
        <v>201</v>
      </c>
      <c r="G39" s="21">
        <f>H39+I39</f>
        <v>22000</v>
      </c>
      <c r="H39" s="26">
        <f>2000+20000</f>
        <v>22000</v>
      </c>
      <c r="I39" s="25">
        <v>0</v>
      </c>
      <c r="J39" s="26">
        <v>0</v>
      </c>
      <c r="K39" s="17"/>
    </row>
    <row r="40" spans="1:1025" s="96" customFormat="1" ht="27" customHeight="1" x14ac:dyDescent="0.25">
      <c r="A40" s="3"/>
      <c r="B40" s="3">
        <v>5000</v>
      </c>
      <c r="C40" s="3"/>
      <c r="D40" s="20" t="s">
        <v>197</v>
      </c>
      <c r="E40" s="20"/>
      <c r="F40" s="101"/>
      <c r="G40" s="21">
        <f>G41</f>
        <v>29000</v>
      </c>
      <c r="H40" s="21">
        <f t="shared" ref="H40:J40" si="7">H41</f>
        <v>29000</v>
      </c>
      <c r="I40" s="21">
        <f t="shared" si="7"/>
        <v>0</v>
      </c>
      <c r="J40" s="21">
        <f t="shared" si="7"/>
        <v>0</v>
      </c>
      <c r="K40" s="87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  <c r="DB40" s="88"/>
      <c r="DC40" s="88"/>
      <c r="DD40" s="88"/>
      <c r="DE40" s="88"/>
      <c r="DF40" s="88"/>
      <c r="DG40" s="88"/>
      <c r="DH40" s="88"/>
      <c r="DI40" s="88"/>
      <c r="DJ40" s="88"/>
      <c r="DK40" s="88"/>
      <c r="DL40" s="88"/>
      <c r="DM40" s="88"/>
      <c r="DN40" s="88"/>
      <c r="DO40" s="88"/>
      <c r="DP40" s="88"/>
      <c r="DQ40" s="88"/>
      <c r="DR40" s="88"/>
      <c r="DS40" s="88"/>
      <c r="DT40" s="88"/>
      <c r="DU40" s="88"/>
      <c r="DV40" s="88"/>
      <c r="DW40" s="88"/>
      <c r="DX40" s="88"/>
      <c r="DY40" s="88"/>
      <c r="DZ40" s="88"/>
      <c r="EA40" s="88"/>
      <c r="EB40" s="88"/>
      <c r="EC40" s="88"/>
      <c r="ED40" s="88"/>
      <c r="EE40" s="88"/>
      <c r="EF40" s="88"/>
      <c r="EG40" s="88"/>
      <c r="EH40" s="88"/>
      <c r="EI40" s="88"/>
      <c r="EJ40" s="88"/>
      <c r="EK40" s="88"/>
      <c r="EL40" s="88"/>
      <c r="EM40" s="88"/>
      <c r="EN40" s="88"/>
      <c r="EO40" s="88"/>
      <c r="EP40" s="88"/>
      <c r="EQ40" s="88"/>
      <c r="ER40" s="88"/>
      <c r="ES40" s="88"/>
      <c r="ET40" s="88"/>
      <c r="EU40" s="88"/>
      <c r="EV40" s="88"/>
      <c r="EW40" s="88"/>
      <c r="EX40" s="88"/>
      <c r="EY40" s="88"/>
      <c r="EZ40" s="88"/>
      <c r="FA40" s="88"/>
      <c r="FB40" s="88"/>
      <c r="FC40" s="88"/>
      <c r="FD40" s="88"/>
      <c r="FE40" s="88"/>
      <c r="FF40" s="88"/>
      <c r="FG40" s="88"/>
      <c r="FH40" s="88"/>
      <c r="FI40" s="88"/>
      <c r="FJ40" s="88"/>
      <c r="FK40" s="88"/>
      <c r="FL40" s="88"/>
      <c r="FM40" s="88"/>
      <c r="FN40" s="88"/>
      <c r="FO40" s="88"/>
      <c r="FP40" s="88"/>
      <c r="FQ40" s="88"/>
      <c r="FR40" s="88"/>
      <c r="FS40" s="88"/>
      <c r="FT40" s="88"/>
      <c r="FU40" s="88"/>
      <c r="FV40" s="88"/>
      <c r="FW40" s="88"/>
      <c r="FX40" s="88"/>
      <c r="FY40" s="88"/>
      <c r="FZ40" s="88"/>
      <c r="GA40" s="88"/>
      <c r="GB40" s="88"/>
      <c r="GC40" s="88"/>
      <c r="GD40" s="88"/>
      <c r="GE40" s="88"/>
      <c r="GF40" s="88"/>
      <c r="GG40" s="88"/>
      <c r="GH40" s="88"/>
      <c r="GI40" s="88"/>
      <c r="GJ40" s="88"/>
      <c r="GK40" s="88"/>
      <c r="GL40" s="88"/>
      <c r="GM40" s="88"/>
      <c r="GN40" s="88"/>
      <c r="GO40" s="88"/>
      <c r="GP40" s="88"/>
      <c r="GQ40" s="88"/>
      <c r="GR40" s="88"/>
      <c r="GS40" s="88"/>
      <c r="GT40" s="88"/>
      <c r="GU40" s="88"/>
      <c r="GV40" s="88"/>
      <c r="GW40" s="88"/>
      <c r="GX40" s="88"/>
      <c r="GY40" s="88"/>
      <c r="GZ40" s="88"/>
      <c r="HA40" s="88"/>
      <c r="HB40" s="88"/>
      <c r="HC40" s="88"/>
      <c r="HD40" s="88"/>
      <c r="HE40" s="88"/>
      <c r="HF40" s="88"/>
      <c r="HG40" s="88"/>
      <c r="HH40" s="88"/>
      <c r="HI40" s="88"/>
      <c r="HJ40" s="88"/>
      <c r="HK40" s="88"/>
      <c r="HL40" s="88"/>
      <c r="HM40" s="88"/>
      <c r="HN40" s="88"/>
      <c r="HO40" s="88"/>
      <c r="HP40" s="88"/>
      <c r="HQ40" s="88"/>
      <c r="HR40" s="88"/>
      <c r="HS40" s="88"/>
      <c r="HT40" s="88"/>
      <c r="HU40" s="88"/>
      <c r="HV40" s="88"/>
      <c r="HW40" s="88"/>
      <c r="HX40" s="88"/>
      <c r="HY40" s="88"/>
      <c r="HZ40" s="88"/>
      <c r="IA40" s="88"/>
      <c r="IB40" s="88"/>
      <c r="IC40" s="88"/>
      <c r="ID40" s="88"/>
      <c r="IE40" s="88"/>
      <c r="IF40" s="88"/>
      <c r="IG40" s="88"/>
      <c r="IH40" s="88"/>
      <c r="II40" s="88"/>
      <c r="IJ40" s="88"/>
      <c r="IK40" s="88"/>
      <c r="IL40" s="88"/>
      <c r="IM40" s="88"/>
      <c r="IN40" s="88"/>
      <c r="IO40" s="88"/>
      <c r="IP40" s="88"/>
      <c r="IQ40" s="88"/>
      <c r="IR40" s="88"/>
      <c r="IS40" s="88"/>
      <c r="IT40" s="88"/>
      <c r="IU40" s="88"/>
      <c r="IV40" s="88"/>
      <c r="IW40" s="88"/>
      <c r="IX40" s="88"/>
      <c r="IY40" s="88"/>
      <c r="IZ40" s="88"/>
      <c r="JA40" s="88"/>
      <c r="JB40" s="88"/>
      <c r="JC40" s="88"/>
      <c r="JD40" s="88"/>
      <c r="JE40" s="88"/>
      <c r="JF40" s="88"/>
      <c r="JG40" s="88"/>
      <c r="JH40" s="88"/>
      <c r="JI40" s="88"/>
      <c r="JJ40" s="88"/>
      <c r="JK40" s="88"/>
      <c r="JL40" s="88"/>
      <c r="JM40" s="88"/>
      <c r="JN40" s="88"/>
      <c r="JO40" s="88"/>
      <c r="JP40" s="88"/>
      <c r="JQ40" s="88"/>
      <c r="JR40" s="88"/>
      <c r="JS40" s="88"/>
      <c r="JT40" s="88"/>
      <c r="JU40" s="88"/>
      <c r="JV40" s="88"/>
      <c r="JW40" s="88"/>
      <c r="JX40" s="88"/>
      <c r="JY40" s="88"/>
      <c r="JZ40" s="88"/>
      <c r="KA40" s="88"/>
      <c r="KB40" s="88"/>
      <c r="KC40" s="88"/>
      <c r="KD40" s="88"/>
      <c r="KE40" s="88"/>
      <c r="KF40" s="88"/>
      <c r="KG40" s="88"/>
      <c r="KH40" s="88"/>
      <c r="KI40" s="88"/>
      <c r="KJ40" s="88"/>
      <c r="KK40" s="88"/>
      <c r="KL40" s="88"/>
      <c r="KM40" s="88"/>
      <c r="KN40" s="88"/>
      <c r="KO40" s="88"/>
      <c r="KP40" s="88"/>
      <c r="KQ40" s="88"/>
      <c r="KR40" s="88"/>
      <c r="KS40" s="88"/>
      <c r="KT40" s="88"/>
      <c r="KU40" s="88"/>
      <c r="KV40" s="88"/>
      <c r="KW40" s="88"/>
      <c r="KX40" s="88"/>
      <c r="KY40" s="88"/>
      <c r="KZ40" s="88"/>
      <c r="LA40" s="88"/>
      <c r="LB40" s="88"/>
      <c r="LC40" s="88"/>
      <c r="LD40" s="88"/>
      <c r="LE40" s="88"/>
      <c r="LF40" s="88"/>
      <c r="LG40" s="88"/>
      <c r="LH40" s="88"/>
      <c r="LI40" s="88"/>
      <c r="LJ40" s="88"/>
      <c r="LK40" s="88"/>
      <c r="LL40" s="88"/>
      <c r="LM40" s="88"/>
      <c r="LN40" s="88"/>
      <c r="LO40" s="88"/>
      <c r="LP40" s="88"/>
      <c r="LQ40" s="88"/>
      <c r="LR40" s="88"/>
      <c r="LS40" s="88"/>
      <c r="LT40" s="88"/>
      <c r="LU40" s="88"/>
      <c r="LV40" s="88"/>
      <c r="LW40" s="88"/>
      <c r="LX40" s="88"/>
      <c r="LY40" s="88"/>
      <c r="LZ40" s="88"/>
      <c r="MA40" s="88"/>
      <c r="MB40" s="88"/>
      <c r="MC40" s="88"/>
      <c r="MD40" s="88"/>
      <c r="ME40" s="88"/>
      <c r="MF40" s="88"/>
      <c r="MG40" s="88"/>
      <c r="MH40" s="88"/>
      <c r="MI40" s="88"/>
      <c r="MJ40" s="88"/>
      <c r="MK40" s="88"/>
      <c r="ML40" s="88"/>
      <c r="MM40" s="88"/>
      <c r="MN40" s="88"/>
      <c r="MO40" s="88"/>
      <c r="MP40" s="88"/>
      <c r="MQ40" s="88"/>
      <c r="MR40" s="88"/>
      <c r="MS40" s="88"/>
      <c r="MT40" s="88"/>
      <c r="MU40" s="88"/>
      <c r="MV40" s="88"/>
      <c r="MW40" s="88"/>
      <c r="MX40" s="88"/>
      <c r="MY40" s="88"/>
      <c r="MZ40" s="88"/>
      <c r="NA40" s="88"/>
      <c r="NB40" s="88"/>
      <c r="NC40" s="88"/>
      <c r="ND40" s="88"/>
      <c r="NE40" s="88"/>
      <c r="NF40" s="88"/>
      <c r="NG40" s="88"/>
      <c r="NH40" s="88"/>
      <c r="NI40" s="88"/>
      <c r="NJ40" s="88"/>
      <c r="NK40" s="88"/>
      <c r="NL40" s="88"/>
      <c r="NM40" s="88"/>
      <c r="NN40" s="88"/>
      <c r="NO40" s="88"/>
      <c r="NP40" s="88"/>
      <c r="NQ40" s="88"/>
      <c r="NR40" s="88"/>
      <c r="NS40" s="88"/>
      <c r="NT40" s="88"/>
      <c r="NU40" s="88"/>
      <c r="NV40" s="88"/>
      <c r="NW40" s="88"/>
      <c r="NX40" s="88"/>
      <c r="NY40" s="88"/>
      <c r="NZ40" s="88"/>
      <c r="OA40" s="88"/>
      <c r="OB40" s="88"/>
      <c r="OC40" s="88"/>
      <c r="OD40" s="88"/>
      <c r="OE40" s="88"/>
      <c r="OF40" s="88"/>
      <c r="OG40" s="88"/>
      <c r="OH40" s="88"/>
      <c r="OI40" s="88"/>
      <c r="OJ40" s="88"/>
      <c r="OK40" s="88"/>
      <c r="OL40" s="88"/>
      <c r="OM40" s="88"/>
      <c r="ON40" s="88"/>
      <c r="OO40" s="88"/>
      <c r="OP40" s="88"/>
      <c r="OQ40" s="88"/>
      <c r="OR40" s="88"/>
      <c r="OS40" s="88"/>
      <c r="OT40" s="88"/>
      <c r="OU40" s="88"/>
      <c r="OV40" s="88"/>
      <c r="OW40" s="88"/>
      <c r="OX40" s="88"/>
      <c r="OY40" s="88"/>
      <c r="OZ40" s="88"/>
      <c r="PA40" s="88"/>
      <c r="PB40" s="88"/>
      <c r="PC40" s="88"/>
      <c r="PD40" s="88"/>
      <c r="PE40" s="88"/>
      <c r="PF40" s="88"/>
      <c r="PG40" s="88"/>
      <c r="PH40" s="88"/>
      <c r="PI40" s="88"/>
      <c r="PJ40" s="88"/>
      <c r="PK40" s="88"/>
      <c r="PL40" s="88"/>
      <c r="PM40" s="88"/>
      <c r="PN40" s="88"/>
      <c r="PO40" s="88"/>
      <c r="PP40" s="88"/>
      <c r="PQ40" s="88"/>
      <c r="PR40" s="88"/>
      <c r="PS40" s="88"/>
      <c r="PT40" s="88"/>
      <c r="PU40" s="88"/>
      <c r="PV40" s="88"/>
      <c r="PW40" s="88"/>
      <c r="PX40" s="88"/>
      <c r="PY40" s="88"/>
      <c r="PZ40" s="88"/>
      <c r="QA40" s="88"/>
      <c r="QB40" s="88"/>
      <c r="QC40" s="88"/>
      <c r="QD40" s="88"/>
      <c r="QE40" s="88"/>
      <c r="QF40" s="88"/>
      <c r="QG40" s="88"/>
      <c r="QH40" s="88"/>
      <c r="QI40" s="88"/>
      <c r="QJ40" s="88"/>
      <c r="QK40" s="88"/>
      <c r="QL40" s="88"/>
      <c r="QM40" s="88"/>
      <c r="QN40" s="88"/>
      <c r="QO40" s="88"/>
      <c r="QP40" s="88"/>
      <c r="QQ40" s="88"/>
      <c r="QR40" s="88"/>
      <c r="QS40" s="88"/>
      <c r="QT40" s="88"/>
      <c r="QU40" s="88"/>
      <c r="QV40" s="88"/>
      <c r="QW40" s="88"/>
      <c r="QX40" s="88"/>
      <c r="QY40" s="88"/>
      <c r="QZ40" s="88"/>
      <c r="RA40" s="88"/>
      <c r="RB40" s="88"/>
      <c r="RC40" s="88"/>
      <c r="RD40" s="88"/>
      <c r="RE40" s="88"/>
      <c r="RF40" s="88"/>
      <c r="RG40" s="88"/>
      <c r="RH40" s="88"/>
      <c r="RI40" s="88"/>
      <c r="RJ40" s="88"/>
      <c r="RK40" s="88"/>
      <c r="RL40" s="88"/>
      <c r="RM40" s="88"/>
      <c r="RN40" s="88"/>
      <c r="RO40" s="88"/>
      <c r="RP40" s="88"/>
      <c r="RQ40" s="88"/>
      <c r="RR40" s="88"/>
      <c r="RS40" s="88"/>
      <c r="RT40" s="88"/>
      <c r="RU40" s="88"/>
      <c r="RV40" s="88"/>
      <c r="RW40" s="88"/>
      <c r="RX40" s="88"/>
      <c r="RY40" s="88"/>
      <c r="RZ40" s="88"/>
      <c r="SA40" s="88"/>
      <c r="SB40" s="88"/>
      <c r="SC40" s="88"/>
      <c r="SD40" s="88"/>
      <c r="SE40" s="88"/>
      <c r="SF40" s="88"/>
      <c r="SG40" s="88"/>
      <c r="SH40" s="88"/>
      <c r="SI40" s="88"/>
      <c r="SJ40" s="88"/>
      <c r="SK40" s="88"/>
      <c r="SL40" s="88"/>
      <c r="SM40" s="88"/>
      <c r="SN40" s="88"/>
      <c r="SO40" s="88"/>
      <c r="SP40" s="88"/>
      <c r="SQ40" s="88"/>
      <c r="SR40" s="88"/>
      <c r="SS40" s="88"/>
      <c r="ST40" s="88"/>
      <c r="SU40" s="88"/>
      <c r="SV40" s="88"/>
      <c r="SW40" s="88"/>
      <c r="SX40" s="88"/>
      <c r="SY40" s="88"/>
      <c r="SZ40" s="88"/>
      <c r="TA40" s="88"/>
      <c r="TB40" s="88"/>
      <c r="TC40" s="88"/>
      <c r="TD40" s="88"/>
      <c r="TE40" s="88"/>
      <c r="TF40" s="88"/>
      <c r="TG40" s="88"/>
      <c r="TH40" s="88"/>
      <c r="TI40" s="88"/>
      <c r="TJ40" s="88"/>
      <c r="TK40" s="88"/>
      <c r="TL40" s="88"/>
      <c r="TM40" s="88"/>
      <c r="TN40" s="88"/>
      <c r="TO40" s="88"/>
      <c r="TP40" s="88"/>
      <c r="TQ40" s="88"/>
      <c r="TR40" s="88"/>
      <c r="TS40" s="88"/>
      <c r="TT40" s="88"/>
      <c r="TU40" s="88"/>
      <c r="TV40" s="88"/>
      <c r="TW40" s="88"/>
      <c r="TX40" s="88"/>
      <c r="TY40" s="88"/>
      <c r="TZ40" s="88"/>
      <c r="UA40" s="88"/>
      <c r="UB40" s="88"/>
      <c r="UC40" s="88"/>
      <c r="UD40" s="88"/>
      <c r="UE40" s="88"/>
      <c r="UF40" s="88"/>
      <c r="UG40" s="88"/>
      <c r="UH40" s="88"/>
      <c r="UI40" s="88"/>
      <c r="UJ40" s="88"/>
      <c r="UK40" s="88"/>
      <c r="UL40" s="88"/>
      <c r="UM40" s="88"/>
      <c r="UN40" s="88"/>
      <c r="UO40" s="88"/>
      <c r="UP40" s="88"/>
      <c r="UQ40" s="88"/>
      <c r="UR40" s="88"/>
      <c r="US40" s="88"/>
      <c r="UT40" s="88"/>
      <c r="UU40" s="88"/>
      <c r="UV40" s="88"/>
      <c r="UW40" s="88"/>
      <c r="UX40" s="88"/>
      <c r="UY40" s="88"/>
      <c r="UZ40" s="88"/>
      <c r="VA40" s="88"/>
      <c r="VB40" s="88"/>
      <c r="VC40" s="88"/>
      <c r="VD40" s="88"/>
      <c r="VE40" s="88"/>
      <c r="VF40" s="88"/>
      <c r="VG40" s="88"/>
      <c r="VH40" s="88"/>
      <c r="VI40" s="88"/>
      <c r="VJ40" s="88"/>
      <c r="VK40" s="88"/>
      <c r="VL40" s="88"/>
      <c r="VM40" s="88"/>
      <c r="VN40" s="88"/>
      <c r="VO40" s="88"/>
      <c r="VP40" s="88"/>
      <c r="VQ40" s="88"/>
      <c r="VR40" s="88"/>
      <c r="VS40" s="88"/>
      <c r="VT40" s="88"/>
      <c r="VU40" s="88"/>
      <c r="VV40" s="88"/>
      <c r="VW40" s="88"/>
      <c r="VX40" s="88"/>
      <c r="VY40" s="88"/>
      <c r="VZ40" s="88"/>
      <c r="WA40" s="88"/>
      <c r="WB40" s="88"/>
      <c r="WC40" s="88"/>
      <c r="WD40" s="88"/>
      <c r="WE40" s="88"/>
      <c r="WF40" s="88"/>
      <c r="WG40" s="88"/>
      <c r="WH40" s="88"/>
      <c r="WI40" s="88"/>
      <c r="WJ40" s="88"/>
      <c r="WK40" s="88"/>
      <c r="WL40" s="88"/>
      <c r="WM40" s="88"/>
      <c r="WN40" s="88"/>
      <c r="WO40" s="88"/>
      <c r="WP40" s="88"/>
      <c r="WQ40" s="88"/>
      <c r="WR40" s="88"/>
      <c r="WS40" s="88"/>
      <c r="WT40" s="88"/>
      <c r="WU40" s="88"/>
      <c r="WV40" s="88"/>
      <c r="WW40" s="88"/>
      <c r="WX40" s="88"/>
      <c r="WY40" s="88"/>
      <c r="WZ40" s="88"/>
      <c r="XA40" s="88"/>
      <c r="XB40" s="88"/>
      <c r="XC40" s="88"/>
      <c r="XD40" s="88"/>
      <c r="XE40" s="88"/>
      <c r="XF40" s="88"/>
      <c r="XG40" s="88"/>
      <c r="XH40" s="88"/>
      <c r="XI40" s="88"/>
      <c r="XJ40" s="88"/>
      <c r="XK40" s="88"/>
      <c r="XL40" s="88"/>
      <c r="XM40" s="88"/>
      <c r="XN40" s="88"/>
      <c r="XO40" s="88"/>
      <c r="XP40" s="88"/>
      <c r="XQ40" s="88"/>
      <c r="XR40" s="88"/>
      <c r="XS40" s="88"/>
      <c r="XT40" s="88"/>
      <c r="XU40" s="88"/>
      <c r="XV40" s="88"/>
      <c r="XW40" s="88"/>
      <c r="XX40" s="88"/>
      <c r="XY40" s="88"/>
      <c r="XZ40" s="88"/>
      <c r="YA40" s="88"/>
      <c r="YB40" s="88"/>
      <c r="YC40" s="88"/>
      <c r="YD40" s="88"/>
      <c r="YE40" s="88"/>
      <c r="YF40" s="88"/>
      <c r="YG40" s="88"/>
      <c r="YH40" s="88"/>
      <c r="YI40" s="88"/>
      <c r="YJ40" s="88"/>
      <c r="YK40" s="88"/>
      <c r="YL40" s="88"/>
      <c r="YM40" s="88"/>
      <c r="YN40" s="88"/>
      <c r="YO40" s="88"/>
      <c r="YP40" s="88"/>
      <c r="YQ40" s="88"/>
      <c r="YR40" s="88"/>
      <c r="YS40" s="88"/>
      <c r="YT40" s="88"/>
      <c r="YU40" s="88"/>
      <c r="YV40" s="88"/>
      <c r="YW40" s="88"/>
      <c r="YX40" s="88"/>
      <c r="YY40" s="88"/>
      <c r="YZ40" s="88"/>
      <c r="ZA40" s="88"/>
      <c r="ZB40" s="88"/>
      <c r="ZC40" s="88"/>
      <c r="ZD40" s="88"/>
      <c r="ZE40" s="88"/>
      <c r="ZF40" s="88"/>
      <c r="ZG40" s="88"/>
      <c r="ZH40" s="88"/>
      <c r="ZI40" s="88"/>
      <c r="ZJ40" s="88"/>
      <c r="ZK40" s="88"/>
      <c r="ZL40" s="88"/>
      <c r="ZM40" s="88"/>
      <c r="ZN40" s="88"/>
      <c r="ZO40" s="88"/>
      <c r="ZP40" s="88"/>
      <c r="ZQ40" s="88"/>
      <c r="ZR40" s="88"/>
      <c r="ZS40" s="88"/>
      <c r="ZT40" s="88"/>
      <c r="ZU40" s="88"/>
      <c r="ZV40" s="88"/>
      <c r="ZW40" s="88"/>
      <c r="ZX40" s="88"/>
      <c r="ZY40" s="88"/>
      <c r="ZZ40" s="88"/>
      <c r="AAA40" s="88"/>
      <c r="AAB40" s="88"/>
      <c r="AAC40" s="88"/>
      <c r="AAD40" s="88"/>
      <c r="AAE40" s="88"/>
      <c r="AAF40" s="88"/>
      <c r="AAG40" s="88"/>
      <c r="AAH40" s="88"/>
      <c r="AAI40" s="88"/>
      <c r="AAJ40" s="88"/>
      <c r="AAK40" s="88"/>
      <c r="AAL40" s="88"/>
      <c r="AAM40" s="88"/>
      <c r="AAN40" s="88"/>
      <c r="AAO40" s="88"/>
      <c r="AAP40" s="88"/>
      <c r="AAQ40" s="88"/>
      <c r="AAR40" s="88"/>
      <c r="AAS40" s="88"/>
      <c r="AAT40" s="88"/>
      <c r="AAU40" s="88"/>
      <c r="AAV40" s="88"/>
      <c r="AAW40" s="88"/>
      <c r="AAX40" s="88"/>
      <c r="AAY40" s="88"/>
      <c r="AAZ40" s="88"/>
      <c r="ABA40" s="88"/>
      <c r="ABB40" s="88"/>
      <c r="ABC40" s="88"/>
      <c r="ABD40" s="88"/>
      <c r="ABE40" s="88"/>
      <c r="ABF40" s="88"/>
      <c r="ABG40" s="88"/>
      <c r="ABH40" s="88"/>
      <c r="ABI40" s="88"/>
      <c r="ABJ40" s="88"/>
      <c r="ABK40" s="88"/>
      <c r="ABL40" s="88"/>
      <c r="ABM40" s="88"/>
      <c r="ABN40" s="88"/>
      <c r="ABO40" s="88"/>
      <c r="ABP40" s="88"/>
      <c r="ABQ40" s="88"/>
      <c r="ABR40" s="88"/>
      <c r="ABS40" s="88"/>
      <c r="ABT40" s="88"/>
      <c r="ABU40" s="88"/>
      <c r="ABV40" s="88"/>
      <c r="ABW40" s="88"/>
      <c r="ABX40" s="88"/>
      <c r="ABY40" s="88"/>
      <c r="ABZ40" s="88"/>
      <c r="ACA40" s="88"/>
      <c r="ACB40" s="88"/>
      <c r="ACC40" s="88"/>
      <c r="ACD40" s="88"/>
      <c r="ACE40" s="88"/>
      <c r="ACF40" s="88"/>
      <c r="ACG40" s="88"/>
      <c r="ACH40" s="88"/>
      <c r="ACI40" s="88"/>
      <c r="ACJ40" s="88"/>
      <c r="ACK40" s="88"/>
      <c r="ACL40" s="88"/>
      <c r="ACM40" s="88"/>
      <c r="ACN40" s="88"/>
      <c r="ACO40" s="88"/>
      <c r="ACP40" s="88"/>
      <c r="ACQ40" s="88"/>
      <c r="ACR40" s="88"/>
      <c r="ACS40" s="88"/>
      <c r="ACT40" s="88"/>
      <c r="ACU40" s="88"/>
      <c r="ACV40" s="88"/>
      <c r="ACW40" s="88"/>
      <c r="ACX40" s="88"/>
      <c r="ACY40" s="88"/>
      <c r="ACZ40" s="88"/>
      <c r="ADA40" s="88"/>
      <c r="ADB40" s="88"/>
      <c r="ADC40" s="88"/>
      <c r="ADD40" s="88"/>
      <c r="ADE40" s="88"/>
      <c r="ADF40" s="88"/>
      <c r="ADG40" s="88"/>
      <c r="ADH40" s="88"/>
      <c r="ADI40" s="88"/>
      <c r="ADJ40" s="88"/>
      <c r="ADK40" s="88"/>
      <c r="ADL40" s="88"/>
      <c r="ADM40" s="88"/>
      <c r="ADN40" s="88"/>
      <c r="ADO40" s="88"/>
      <c r="ADP40" s="88"/>
      <c r="ADQ40" s="88"/>
      <c r="ADR40" s="88"/>
      <c r="ADS40" s="88"/>
      <c r="ADT40" s="88"/>
      <c r="ADU40" s="88"/>
      <c r="ADV40" s="88"/>
      <c r="ADW40" s="88"/>
      <c r="ADX40" s="88"/>
      <c r="ADY40" s="88"/>
      <c r="ADZ40" s="88"/>
      <c r="AEA40" s="88"/>
      <c r="AEB40" s="88"/>
      <c r="AEC40" s="88"/>
      <c r="AED40" s="88"/>
      <c r="AEE40" s="88"/>
      <c r="AEF40" s="88"/>
      <c r="AEG40" s="88"/>
      <c r="AEH40" s="88"/>
      <c r="AEI40" s="88"/>
      <c r="AEJ40" s="88"/>
      <c r="AEK40" s="88"/>
      <c r="AEL40" s="88"/>
      <c r="AEM40" s="88"/>
      <c r="AEN40" s="88"/>
      <c r="AEO40" s="88"/>
      <c r="AEP40" s="88"/>
      <c r="AEQ40" s="88"/>
      <c r="AER40" s="88"/>
      <c r="AES40" s="88"/>
      <c r="AET40" s="88"/>
      <c r="AEU40" s="88"/>
      <c r="AEV40" s="88"/>
      <c r="AEW40" s="88"/>
      <c r="AEX40" s="88"/>
      <c r="AEY40" s="88"/>
      <c r="AEZ40" s="88"/>
      <c r="AFA40" s="88"/>
      <c r="AFB40" s="88"/>
      <c r="AFC40" s="88"/>
      <c r="AFD40" s="88"/>
      <c r="AFE40" s="88"/>
      <c r="AFF40" s="88"/>
      <c r="AFG40" s="88"/>
      <c r="AFH40" s="88"/>
      <c r="AFI40" s="88"/>
      <c r="AFJ40" s="88"/>
      <c r="AFK40" s="88"/>
      <c r="AFL40" s="88"/>
      <c r="AFM40" s="88"/>
      <c r="AFN40" s="88"/>
      <c r="AFO40" s="88"/>
      <c r="AFP40" s="88"/>
      <c r="AFQ40" s="88"/>
      <c r="AFR40" s="88"/>
      <c r="AFS40" s="88"/>
      <c r="AFT40" s="88"/>
      <c r="AFU40" s="88"/>
      <c r="AFV40" s="88"/>
      <c r="AFW40" s="88"/>
      <c r="AFX40" s="88"/>
      <c r="AFY40" s="88"/>
      <c r="AFZ40" s="88"/>
      <c r="AGA40" s="88"/>
      <c r="AGB40" s="88"/>
      <c r="AGC40" s="88"/>
      <c r="AGD40" s="88"/>
      <c r="AGE40" s="88"/>
      <c r="AGF40" s="88"/>
      <c r="AGG40" s="88"/>
      <c r="AGH40" s="88"/>
      <c r="AGI40" s="88"/>
      <c r="AGJ40" s="88"/>
      <c r="AGK40" s="88"/>
      <c r="AGL40" s="88"/>
      <c r="AGM40" s="88"/>
      <c r="AGN40" s="88"/>
      <c r="AGO40" s="88"/>
      <c r="AGP40" s="88"/>
      <c r="AGQ40" s="88"/>
      <c r="AGR40" s="88"/>
      <c r="AGS40" s="88"/>
      <c r="AGT40" s="88"/>
      <c r="AGU40" s="88"/>
      <c r="AGV40" s="88"/>
      <c r="AGW40" s="88"/>
      <c r="AGX40" s="88"/>
      <c r="AGY40" s="88"/>
      <c r="AGZ40" s="88"/>
      <c r="AHA40" s="88"/>
      <c r="AHB40" s="88"/>
      <c r="AHC40" s="88"/>
      <c r="AHD40" s="88"/>
      <c r="AHE40" s="88"/>
      <c r="AHF40" s="88"/>
      <c r="AHG40" s="88"/>
      <c r="AHH40" s="88"/>
      <c r="AHI40" s="88"/>
      <c r="AHJ40" s="88"/>
      <c r="AHK40" s="88"/>
      <c r="AHL40" s="88"/>
      <c r="AHM40" s="88"/>
      <c r="AHN40" s="88"/>
      <c r="AHO40" s="88"/>
      <c r="AHP40" s="88"/>
      <c r="AHQ40" s="88"/>
      <c r="AHR40" s="88"/>
      <c r="AHS40" s="88"/>
      <c r="AHT40" s="88"/>
      <c r="AHU40" s="88"/>
      <c r="AHV40" s="88"/>
      <c r="AHW40" s="88"/>
      <c r="AHX40" s="88"/>
      <c r="AHY40" s="88"/>
      <c r="AHZ40" s="88"/>
      <c r="AIA40" s="88"/>
      <c r="AIB40" s="88"/>
      <c r="AIC40" s="88"/>
      <c r="AID40" s="88"/>
      <c r="AIE40" s="88"/>
      <c r="AIF40" s="88"/>
      <c r="AIG40" s="88"/>
      <c r="AIH40" s="88"/>
      <c r="AII40" s="88"/>
      <c r="AIJ40" s="88"/>
      <c r="AIK40" s="88"/>
      <c r="AIL40" s="88"/>
      <c r="AIM40" s="88"/>
      <c r="AIN40" s="88"/>
      <c r="AIO40" s="88"/>
      <c r="AIP40" s="88"/>
      <c r="AIQ40" s="88"/>
      <c r="AIR40" s="88"/>
      <c r="AIS40" s="88"/>
      <c r="AIT40" s="88"/>
      <c r="AIU40" s="88"/>
      <c r="AIV40" s="88"/>
      <c r="AIW40" s="88"/>
      <c r="AIX40" s="88"/>
      <c r="AIY40" s="88"/>
      <c r="AIZ40" s="88"/>
      <c r="AJA40" s="88"/>
      <c r="AJB40" s="88"/>
      <c r="AJC40" s="88"/>
      <c r="AJD40" s="88"/>
      <c r="AJE40" s="88"/>
      <c r="AJF40" s="88"/>
      <c r="AJG40" s="88"/>
      <c r="AJH40" s="88"/>
      <c r="AJI40" s="88"/>
      <c r="AJJ40" s="88"/>
      <c r="AJK40" s="88"/>
      <c r="AJL40" s="88"/>
      <c r="AJM40" s="88"/>
      <c r="AJN40" s="88"/>
      <c r="AJO40" s="88"/>
      <c r="AJP40" s="88"/>
      <c r="AJQ40" s="88"/>
      <c r="AJR40" s="88"/>
      <c r="AJS40" s="88"/>
      <c r="AJT40" s="88"/>
      <c r="AJU40" s="88"/>
      <c r="AJV40" s="88"/>
      <c r="AJW40" s="88"/>
      <c r="AJX40" s="88"/>
      <c r="AJY40" s="88"/>
      <c r="AJZ40" s="88"/>
      <c r="AKA40" s="88"/>
      <c r="AKB40" s="88"/>
      <c r="AKC40" s="88"/>
      <c r="AKD40" s="88"/>
      <c r="AKE40" s="88"/>
      <c r="AKF40" s="88"/>
      <c r="AKG40" s="88"/>
      <c r="AKH40" s="88"/>
      <c r="AKI40" s="88"/>
      <c r="AKJ40" s="88"/>
      <c r="AKK40" s="88"/>
      <c r="AKL40" s="88"/>
      <c r="AKM40" s="88"/>
      <c r="AKN40" s="88"/>
      <c r="AKO40" s="88"/>
      <c r="AKP40" s="88"/>
      <c r="AKQ40" s="88"/>
      <c r="AKR40" s="88"/>
      <c r="AKS40" s="88"/>
      <c r="AKT40" s="88"/>
      <c r="AKU40" s="88"/>
      <c r="AKV40" s="88"/>
      <c r="AKW40" s="88"/>
      <c r="AKX40" s="88"/>
      <c r="AKY40" s="88"/>
      <c r="AKZ40" s="88"/>
      <c r="ALA40" s="88"/>
      <c r="ALB40" s="88"/>
      <c r="ALC40" s="88"/>
      <c r="ALD40" s="88"/>
      <c r="ALE40" s="88"/>
      <c r="ALF40" s="88"/>
      <c r="ALG40" s="88"/>
      <c r="ALH40" s="88"/>
      <c r="ALI40" s="88"/>
      <c r="ALJ40" s="88"/>
      <c r="ALK40" s="88"/>
      <c r="ALL40" s="88"/>
      <c r="ALM40" s="88"/>
      <c r="ALN40" s="88"/>
      <c r="ALO40" s="88"/>
      <c r="ALP40" s="88"/>
      <c r="ALQ40" s="88"/>
      <c r="ALR40" s="88"/>
      <c r="ALS40" s="88"/>
      <c r="ALT40" s="88"/>
      <c r="ALU40" s="88"/>
      <c r="ALV40" s="88"/>
      <c r="ALW40" s="88"/>
      <c r="ALX40" s="88"/>
      <c r="ALY40" s="88"/>
      <c r="ALZ40" s="88"/>
      <c r="AMA40" s="88"/>
      <c r="AMB40" s="88"/>
      <c r="AMC40" s="88"/>
      <c r="AMD40" s="88"/>
      <c r="AME40" s="88"/>
      <c r="AMF40" s="88"/>
      <c r="AMG40" s="88"/>
      <c r="AMH40" s="88"/>
      <c r="AMI40" s="88"/>
      <c r="AMJ40" s="88"/>
      <c r="AMK40" s="88"/>
    </row>
    <row r="41" spans="1:1025" ht="63.75" customHeight="1" x14ac:dyDescent="0.25">
      <c r="A41" s="16" t="s">
        <v>45</v>
      </c>
      <c r="B41" s="16" t="s">
        <v>95</v>
      </c>
      <c r="C41" s="16" t="s">
        <v>46</v>
      </c>
      <c r="D41" s="24" t="s">
        <v>47</v>
      </c>
      <c r="E41" s="24" t="s">
        <v>96</v>
      </c>
      <c r="F41" s="100" t="s">
        <v>97</v>
      </c>
      <c r="G41" s="21">
        <f t="shared" ref="G41:G59" si="8">H41+I41</f>
        <v>29000</v>
      </c>
      <c r="H41" s="26">
        <v>29000</v>
      </c>
      <c r="I41" s="25">
        <v>0</v>
      </c>
      <c r="J41" s="26">
        <v>0</v>
      </c>
      <c r="K41" s="17"/>
    </row>
    <row r="42" spans="1:1025" s="96" customFormat="1" ht="29.25" customHeight="1" x14ac:dyDescent="0.25">
      <c r="A42" s="3"/>
      <c r="B42" s="3">
        <v>6000</v>
      </c>
      <c r="C42" s="3"/>
      <c r="D42" s="20" t="s">
        <v>198</v>
      </c>
      <c r="E42" s="20"/>
      <c r="F42" s="101"/>
      <c r="G42" s="21">
        <f>G43+G47</f>
        <v>4973000</v>
      </c>
      <c r="H42" s="21">
        <f>H43+H47</f>
        <v>4973000</v>
      </c>
      <c r="I42" s="21">
        <f>I43+I47</f>
        <v>0</v>
      </c>
      <c r="J42" s="21">
        <f>J43+J47</f>
        <v>0</v>
      </c>
      <c r="K42" s="87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88"/>
      <c r="DF42" s="88"/>
      <c r="DG42" s="88"/>
      <c r="DH42" s="88"/>
      <c r="DI42" s="88"/>
      <c r="DJ42" s="88"/>
      <c r="DK42" s="88"/>
      <c r="DL42" s="88"/>
      <c r="DM42" s="88"/>
      <c r="DN42" s="88"/>
      <c r="DO42" s="88"/>
      <c r="DP42" s="88"/>
      <c r="DQ42" s="88"/>
      <c r="DR42" s="88"/>
      <c r="DS42" s="88"/>
      <c r="DT42" s="88"/>
      <c r="DU42" s="88"/>
      <c r="DV42" s="88"/>
      <c r="DW42" s="88"/>
      <c r="DX42" s="88"/>
      <c r="DY42" s="88"/>
      <c r="DZ42" s="88"/>
      <c r="EA42" s="88"/>
      <c r="EB42" s="88"/>
      <c r="EC42" s="88"/>
      <c r="ED42" s="88"/>
      <c r="EE42" s="88"/>
      <c r="EF42" s="88"/>
      <c r="EG42" s="88"/>
      <c r="EH42" s="88"/>
      <c r="EI42" s="88"/>
      <c r="EJ42" s="88"/>
      <c r="EK42" s="88"/>
      <c r="EL42" s="88"/>
      <c r="EM42" s="88"/>
      <c r="EN42" s="88"/>
      <c r="EO42" s="88"/>
      <c r="EP42" s="88"/>
      <c r="EQ42" s="88"/>
      <c r="ER42" s="88"/>
      <c r="ES42" s="88"/>
      <c r="ET42" s="88"/>
      <c r="EU42" s="88"/>
      <c r="EV42" s="88"/>
      <c r="EW42" s="88"/>
      <c r="EX42" s="88"/>
      <c r="EY42" s="88"/>
      <c r="EZ42" s="88"/>
      <c r="FA42" s="88"/>
      <c r="FB42" s="88"/>
      <c r="FC42" s="88"/>
      <c r="FD42" s="88"/>
      <c r="FE42" s="88"/>
      <c r="FF42" s="88"/>
      <c r="FG42" s="88"/>
      <c r="FH42" s="88"/>
      <c r="FI42" s="88"/>
      <c r="FJ42" s="88"/>
      <c r="FK42" s="88"/>
      <c r="FL42" s="88"/>
      <c r="FM42" s="88"/>
      <c r="FN42" s="88"/>
      <c r="FO42" s="88"/>
      <c r="FP42" s="88"/>
      <c r="FQ42" s="88"/>
      <c r="FR42" s="88"/>
      <c r="FS42" s="88"/>
      <c r="FT42" s="88"/>
      <c r="FU42" s="88"/>
      <c r="FV42" s="88"/>
      <c r="FW42" s="88"/>
      <c r="FX42" s="88"/>
      <c r="FY42" s="88"/>
      <c r="FZ42" s="88"/>
      <c r="GA42" s="88"/>
      <c r="GB42" s="88"/>
      <c r="GC42" s="88"/>
      <c r="GD42" s="88"/>
      <c r="GE42" s="88"/>
      <c r="GF42" s="88"/>
      <c r="GG42" s="88"/>
      <c r="GH42" s="88"/>
      <c r="GI42" s="88"/>
      <c r="GJ42" s="88"/>
      <c r="GK42" s="88"/>
      <c r="GL42" s="88"/>
      <c r="GM42" s="88"/>
      <c r="GN42" s="88"/>
      <c r="GO42" s="88"/>
      <c r="GP42" s="88"/>
      <c r="GQ42" s="88"/>
      <c r="GR42" s="88"/>
      <c r="GS42" s="88"/>
      <c r="GT42" s="88"/>
      <c r="GU42" s="88"/>
      <c r="GV42" s="88"/>
      <c r="GW42" s="88"/>
      <c r="GX42" s="88"/>
      <c r="GY42" s="88"/>
      <c r="GZ42" s="88"/>
      <c r="HA42" s="88"/>
      <c r="HB42" s="88"/>
      <c r="HC42" s="88"/>
      <c r="HD42" s="88"/>
      <c r="HE42" s="88"/>
      <c r="HF42" s="88"/>
      <c r="HG42" s="88"/>
      <c r="HH42" s="88"/>
      <c r="HI42" s="88"/>
      <c r="HJ42" s="88"/>
      <c r="HK42" s="88"/>
      <c r="HL42" s="88"/>
      <c r="HM42" s="88"/>
      <c r="HN42" s="88"/>
      <c r="HO42" s="88"/>
      <c r="HP42" s="88"/>
      <c r="HQ42" s="88"/>
      <c r="HR42" s="88"/>
      <c r="HS42" s="88"/>
      <c r="HT42" s="88"/>
      <c r="HU42" s="88"/>
      <c r="HV42" s="88"/>
      <c r="HW42" s="88"/>
      <c r="HX42" s="88"/>
      <c r="HY42" s="88"/>
      <c r="HZ42" s="88"/>
      <c r="IA42" s="88"/>
      <c r="IB42" s="88"/>
      <c r="IC42" s="88"/>
      <c r="ID42" s="88"/>
      <c r="IE42" s="88"/>
      <c r="IF42" s="88"/>
      <c r="IG42" s="88"/>
      <c r="IH42" s="88"/>
      <c r="II42" s="88"/>
      <c r="IJ42" s="88"/>
      <c r="IK42" s="88"/>
      <c r="IL42" s="88"/>
      <c r="IM42" s="88"/>
      <c r="IN42" s="88"/>
      <c r="IO42" s="88"/>
      <c r="IP42" s="88"/>
      <c r="IQ42" s="88"/>
      <c r="IR42" s="88"/>
      <c r="IS42" s="88"/>
      <c r="IT42" s="88"/>
      <c r="IU42" s="88"/>
      <c r="IV42" s="88"/>
      <c r="IW42" s="88"/>
      <c r="IX42" s="88"/>
      <c r="IY42" s="88"/>
      <c r="IZ42" s="88"/>
      <c r="JA42" s="88"/>
      <c r="JB42" s="88"/>
      <c r="JC42" s="88"/>
      <c r="JD42" s="88"/>
      <c r="JE42" s="88"/>
      <c r="JF42" s="88"/>
      <c r="JG42" s="88"/>
      <c r="JH42" s="88"/>
      <c r="JI42" s="88"/>
      <c r="JJ42" s="88"/>
      <c r="JK42" s="88"/>
      <c r="JL42" s="88"/>
      <c r="JM42" s="88"/>
      <c r="JN42" s="88"/>
      <c r="JO42" s="88"/>
      <c r="JP42" s="88"/>
      <c r="JQ42" s="88"/>
      <c r="JR42" s="88"/>
      <c r="JS42" s="88"/>
      <c r="JT42" s="88"/>
      <c r="JU42" s="88"/>
      <c r="JV42" s="88"/>
      <c r="JW42" s="88"/>
      <c r="JX42" s="88"/>
      <c r="JY42" s="88"/>
      <c r="JZ42" s="88"/>
      <c r="KA42" s="88"/>
      <c r="KB42" s="88"/>
      <c r="KC42" s="88"/>
      <c r="KD42" s="88"/>
      <c r="KE42" s="88"/>
      <c r="KF42" s="88"/>
      <c r="KG42" s="88"/>
      <c r="KH42" s="88"/>
      <c r="KI42" s="88"/>
      <c r="KJ42" s="88"/>
      <c r="KK42" s="88"/>
      <c r="KL42" s="88"/>
      <c r="KM42" s="88"/>
      <c r="KN42" s="88"/>
      <c r="KO42" s="88"/>
      <c r="KP42" s="88"/>
      <c r="KQ42" s="88"/>
      <c r="KR42" s="88"/>
      <c r="KS42" s="88"/>
      <c r="KT42" s="88"/>
      <c r="KU42" s="88"/>
      <c r="KV42" s="88"/>
      <c r="KW42" s="88"/>
      <c r="KX42" s="88"/>
      <c r="KY42" s="88"/>
      <c r="KZ42" s="88"/>
      <c r="LA42" s="88"/>
      <c r="LB42" s="88"/>
      <c r="LC42" s="88"/>
      <c r="LD42" s="88"/>
      <c r="LE42" s="88"/>
      <c r="LF42" s="88"/>
      <c r="LG42" s="88"/>
      <c r="LH42" s="88"/>
      <c r="LI42" s="88"/>
      <c r="LJ42" s="88"/>
      <c r="LK42" s="88"/>
      <c r="LL42" s="88"/>
      <c r="LM42" s="88"/>
      <c r="LN42" s="88"/>
      <c r="LO42" s="88"/>
      <c r="LP42" s="88"/>
      <c r="LQ42" s="88"/>
      <c r="LR42" s="88"/>
      <c r="LS42" s="88"/>
      <c r="LT42" s="88"/>
      <c r="LU42" s="88"/>
      <c r="LV42" s="88"/>
      <c r="LW42" s="88"/>
      <c r="LX42" s="88"/>
      <c r="LY42" s="88"/>
      <c r="LZ42" s="88"/>
      <c r="MA42" s="88"/>
      <c r="MB42" s="88"/>
      <c r="MC42" s="88"/>
      <c r="MD42" s="88"/>
      <c r="ME42" s="88"/>
      <c r="MF42" s="88"/>
      <c r="MG42" s="88"/>
      <c r="MH42" s="88"/>
      <c r="MI42" s="88"/>
      <c r="MJ42" s="88"/>
      <c r="MK42" s="88"/>
      <c r="ML42" s="88"/>
      <c r="MM42" s="88"/>
      <c r="MN42" s="88"/>
      <c r="MO42" s="88"/>
      <c r="MP42" s="88"/>
      <c r="MQ42" s="88"/>
      <c r="MR42" s="88"/>
      <c r="MS42" s="88"/>
      <c r="MT42" s="88"/>
      <c r="MU42" s="88"/>
      <c r="MV42" s="88"/>
      <c r="MW42" s="88"/>
      <c r="MX42" s="88"/>
      <c r="MY42" s="88"/>
      <c r="MZ42" s="88"/>
      <c r="NA42" s="88"/>
      <c r="NB42" s="88"/>
      <c r="NC42" s="88"/>
      <c r="ND42" s="88"/>
      <c r="NE42" s="88"/>
      <c r="NF42" s="88"/>
      <c r="NG42" s="88"/>
      <c r="NH42" s="88"/>
      <c r="NI42" s="88"/>
      <c r="NJ42" s="88"/>
      <c r="NK42" s="88"/>
      <c r="NL42" s="88"/>
      <c r="NM42" s="88"/>
      <c r="NN42" s="88"/>
      <c r="NO42" s="88"/>
      <c r="NP42" s="88"/>
      <c r="NQ42" s="88"/>
      <c r="NR42" s="88"/>
      <c r="NS42" s="88"/>
      <c r="NT42" s="88"/>
      <c r="NU42" s="88"/>
      <c r="NV42" s="88"/>
      <c r="NW42" s="88"/>
      <c r="NX42" s="88"/>
      <c r="NY42" s="88"/>
      <c r="NZ42" s="88"/>
      <c r="OA42" s="88"/>
      <c r="OB42" s="88"/>
      <c r="OC42" s="88"/>
      <c r="OD42" s="88"/>
      <c r="OE42" s="88"/>
      <c r="OF42" s="88"/>
      <c r="OG42" s="88"/>
      <c r="OH42" s="88"/>
      <c r="OI42" s="88"/>
      <c r="OJ42" s="88"/>
      <c r="OK42" s="88"/>
      <c r="OL42" s="88"/>
      <c r="OM42" s="88"/>
      <c r="ON42" s="88"/>
      <c r="OO42" s="88"/>
      <c r="OP42" s="88"/>
      <c r="OQ42" s="88"/>
      <c r="OR42" s="88"/>
      <c r="OS42" s="88"/>
      <c r="OT42" s="88"/>
      <c r="OU42" s="88"/>
      <c r="OV42" s="88"/>
      <c r="OW42" s="88"/>
      <c r="OX42" s="88"/>
      <c r="OY42" s="88"/>
      <c r="OZ42" s="88"/>
      <c r="PA42" s="88"/>
      <c r="PB42" s="88"/>
      <c r="PC42" s="88"/>
      <c r="PD42" s="88"/>
      <c r="PE42" s="88"/>
      <c r="PF42" s="88"/>
      <c r="PG42" s="88"/>
      <c r="PH42" s="88"/>
      <c r="PI42" s="88"/>
      <c r="PJ42" s="88"/>
      <c r="PK42" s="88"/>
      <c r="PL42" s="88"/>
      <c r="PM42" s="88"/>
      <c r="PN42" s="88"/>
      <c r="PO42" s="88"/>
      <c r="PP42" s="88"/>
      <c r="PQ42" s="88"/>
      <c r="PR42" s="88"/>
      <c r="PS42" s="88"/>
      <c r="PT42" s="88"/>
      <c r="PU42" s="88"/>
      <c r="PV42" s="88"/>
      <c r="PW42" s="88"/>
      <c r="PX42" s="88"/>
      <c r="PY42" s="88"/>
      <c r="PZ42" s="88"/>
      <c r="QA42" s="88"/>
      <c r="QB42" s="88"/>
      <c r="QC42" s="88"/>
      <c r="QD42" s="88"/>
      <c r="QE42" s="88"/>
      <c r="QF42" s="88"/>
      <c r="QG42" s="88"/>
      <c r="QH42" s="88"/>
      <c r="QI42" s="88"/>
      <c r="QJ42" s="88"/>
      <c r="QK42" s="88"/>
      <c r="QL42" s="88"/>
      <c r="QM42" s="88"/>
      <c r="QN42" s="88"/>
      <c r="QO42" s="88"/>
      <c r="QP42" s="88"/>
      <c r="QQ42" s="88"/>
      <c r="QR42" s="88"/>
      <c r="QS42" s="88"/>
      <c r="QT42" s="88"/>
      <c r="QU42" s="88"/>
      <c r="QV42" s="88"/>
      <c r="QW42" s="88"/>
      <c r="QX42" s="88"/>
      <c r="QY42" s="88"/>
      <c r="QZ42" s="88"/>
      <c r="RA42" s="88"/>
      <c r="RB42" s="88"/>
      <c r="RC42" s="88"/>
      <c r="RD42" s="88"/>
      <c r="RE42" s="88"/>
      <c r="RF42" s="88"/>
      <c r="RG42" s="88"/>
      <c r="RH42" s="88"/>
      <c r="RI42" s="88"/>
      <c r="RJ42" s="88"/>
      <c r="RK42" s="88"/>
      <c r="RL42" s="88"/>
      <c r="RM42" s="88"/>
      <c r="RN42" s="88"/>
      <c r="RO42" s="88"/>
      <c r="RP42" s="88"/>
      <c r="RQ42" s="88"/>
      <c r="RR42" s="88"/>
      <c r="RS42" s="88"/>
      <c r="RT42" s="88"/>
      <c r="RU42" s="88"/>
      <c r="RV42" s="88"/>
      <c r="RW42" s="88"/>
      <c r="RX42" s="88"/>
      <c r="RY42" s="88"/>
      <c r="RZ42" s="88"/>
      <c r="SA42" s="88"/>
      <c r="SB42" s="88"/>
      <c r="SC42" s="88"/>
      <c r="SD42" s="88"/>
      <c r="SE42" s="88"/>
      <c r="SF42" s="88"/>
      <c r="SG42" s="88"/>
      <c r="SH42" s="88"/>
      <c r="SI42" s="88"/>
      <c r="SJ42" s="88"/>
      <c r="SK42" s="88"/>
      <c r="SL42" s="88"/>
      <c r="SM42" s="88"/>
      <c r="SN42" s="88"/>
      <c r="SO42" s="88"/>
      <c r="SP42" s="88"/>
      <c r="SQ42" s="88"/>
      <c r="SR42" s="88"/>
      <c r="SS42" s="88"/>
      <c r="ST42" s="88"/>
      <c r="SU42" s="88"/>
      <c r="SV42" s="88"/>
      <c r="SW42" s="88"/>
      <c r="SX42" s="88"/>
      <c r="SY42" s="88"/>
      <c r="SZ42" s="88"/>
      <c r="TA42" s="88"/>
      <c r="TB42" s="88"/>
      <c r="TC42" s="88"/>
      <c r="TD42" s="88"/>
      <c r="TE42" s="88"/>
      <c r="TF42" s="88"/>
      <c r="TG42" s="88"/>
      <c r="TH42" s="88"/>
      <c r="TI42" s="88"/>
      <c r="TJ42" s="88"/>
      <c r="TK42" s="88"/>
      <c r="TL42" s="88"/>
      <c r="TM42" s="88"/>
      <c r="TN42" s="88"/>
      <c r="TO42" s="88"/>
      <c r="TP42" s="88"/>
      <c r="TQ42" s="88"/>
      <c r="TR42" s="88"/>
      <c r="TS42" s="88"/>
      <c r="TT42" s="88"/>
      <c r="TU42" s="88"/>
      <c r="TV42" s="88"/>
      <c r="TW42" s="88"/>
      <c r="TX42" s="88"/>
      <c r="TY42" s="88"/>
      <c r="TZ42" s="88"/>
      <c r="UA42" s="88"/>
      <c r="UB42" s="88"/>
      <c r="UC42" s="88"/>
      <c r="UD42" s="88"/>
      <c r="UE42" s="88"/>
      <c r="UF42" s="88"/>
      <c r="UG42" s="88"/>
      <c r="UH42" s="88"/>
      <c r="UI42" s="88"/>
      <c r="UJ42" s="88"/>
      <c r="UK42" s="88"/>
      <c r="UL42" s="88"/>
      <c r="UM42" s="88"/>
      <c r="UN42" s="88"/>
      <c r="UO42" s="88"/>
      <c r="UP42" s="88"/>
      <c r="UQ42" s="88"/>
      <c r="UR42" s="88"/>
      <c r="US42" s="88"/>
      <c r="UT42" s="88"/>
      <c r="UU42" s="88"/>
      <c r="UV42" s="88"/>
      <c r="UW42" s="88"/>
      <c r="UX42" s="88"/>
      <c r="UY42" s="88"/>
      <c r="UZ42" s="88"/>
      <c r="VA42" s="88"/>
      <c r="VB42" s="88"/>
      <c r="VC42" s="88"/>
      <c r="VD42" s="88"/>
      <c r="VE42" s="88"/>
      <c r="VF42" s="88"/>
      <c r="VG42" s="88"/>
      <c r="VH42" s="88"/>
      <c r="VI42" s="88"/>
      <c r="VJ42" s="88"/>
      <c r="VK42" s="88"/>
      <c r="VL42" s="88"/>
      <c r="VM42" s="88"/>
      <c r="VN42" s="88"/>
      <c r="VO42" s="88"/>
      <c r="VP42" s="88"/>
      <c r="VQ42" s="88"/>
      <c r="VR42" s="88"/>
      <c r="VS42" s="88"/>
      <c r="VT42" s="88"/>
      <c r="VU42" s="88"/>
      <c r="VV42" s="88"/>
      <c r="VW42" s="88"/>
      <c r="VX42" s="88"/>
      <c r="VY42" s="88"/>
      <c r="VZ42" s="88"/>
      <c r="WA42" s="88"/>
      <c r="WB42" s="88"/>
      <c r="WC42" s="88"/>
      <c r="WD42" s="88"/>
      <c r="WE42" s="88"/>
      <c r="WF42" s="88"/>
      <c r="WG42" s="88"/>
      <c r="WH42" s="88"/>
      <c r="WI42" s="88"/>
      <c r="WJ42" s="88"/>
      <c r="WK42" s="88"/>
      <c r="WL42" s="88"/>
      <c r="WM42" s="88"/>
      <c r="WN42" s="88"/>
      <c r="WO42" s="88"/>
      <c r="WP42" s="88"/>
      <c r="WQ42" s="88"/>
      <c r="WR42" s="88"/>
      <c r="WS42" s="88"/>
      <c r="WT42" s="88"/>
      <c r="WU42" s="88"/>
      <c r="WV42" s="88"/>
      <c r="WW42" s="88"/>
      <c r="WX42" s="88"/>
      <c r="WY42" s="88"/>
      <c r="WZ42" s="88"/>
      <c r="XA42" s="88"/>
      <c r="XB42" s="88"/>
      <c r="XC42" s="88"/>
      <c r="XD42" s="88"/>
      <c r="XE42" s="88"/>
      <c r="XF42" s="88"/>
      <c r="XG42" s="88"/>
      <c r="XH42" s="88"/>
      <c r="XI42" s="88"/>
      <c r="XJ42" s="88"/>
      <c r="XK42" s="88"/>
      <c r="XL42" s="88"/>
      <c r="XM42" s="88"/>
      <c r="XN42" s="88"/>
      <c r="XO42" s="88"/>
      <c r="XP42" s="88"/>
      <c r="XQ42" s="88"/>
      <c r="XR42" s="88"/>
      <c r="XS42" s="88"/>
      <c r="XT42" s="88"/>
      <c r="XU42" s="88"/>
      <c r="XV42" s="88"/>
      <c r="XW42" s="88"/>
      <c r="XX42" s="88"/>
      <c r="XY42" s="88"/>
      <c r="XZ42" s="88"/>
      <c r="YA42" s="88"/>
      <c r="YB42" s="88"/>
      <c r="YC42" s="88"/>
      <c r="YD42" s="88"/>
      <c r="YE42" s="88"/>
      <c r="YF42" s="88"/>
      <c r="YG42" s="88"/>
      <c r="YH42" s="88"/>
      <c r="YI42" s="88"/>
      <c r="YJ42" s="88"/>
      <c r="YK42" s="88"/>
      <c r="YL42" s="88"/>
      <c r="YM42" s="88"/>
      <c r="YN42" s="88"/>
      <c r="YO42" s="88"/>
      <c r="YP42" s="88"/>
      <c r="YQ42" s="88"/>
      <c r="YR42" s="88"/>
      <c r="YS42" s="88"/>
      <c r="YT42" s="88"/>
      <c r="YU42" s="88"/>
      <c r="YV42" s="88"/>
      <c r="YW42" s="88"/>
      <c r="YX42" s="88"/>
      <c r="YY42" s="88"/>
      <c r="YZ42" s="88"/>
      <c r="ZA42" s="88"/>
      <c r="ZB42" s="88"/>
      <c r="ZC42" s="88"/>
      <c r="ZD42" s="88"/>
      <c r="ZE42" s="88"/>
      <c r="ZF42" s="88"/>
      <c r="ZG42" s="88"/>
      <c r="ZH42" s="88"/>
      <c r="ZI42" s="88"/>
      <c r="ZJ42" s="88"/>
      <c r="ZK42" s="88"/>
      <c r="ZL42" s="88"/>
      <c r="ZM42" s="88"/>
      <c r="ZN42" s="88"/>
      <c r="ZO42" s="88"/>
      <c r="ZP42" s="88"/>
      <c r="ZQ42" s="88"/>
      <c r="ZR42" s="88"/>
      <c r="ZS42" s="88"/>
      <c r="ZT42" s="88"/>
      <c r="ZU42" s="88"/>
      <c r="ZV42" s="88"/>
      <c r="ZW42" s="88"/>
      <c r="ZX42" s="88"/>
      <c r="ZY42" s="88"/>
      <c r="ZZ42" s="88"/>
      <c r="AAA42" s="88"/>
      <c r="AAB42" s="88"/>
      <c r="AAC42" s="88"/>
      <c r="AAD42" s="88"/>
      <c r="AAE42" s="88"/>
      <c r="AAF42" s="88"/>
      <c r="AAG42" s="88"/>
      <c r="AAH42" s="88"/>
      <c r="AAI42" s="88"/>
      <c r="AAJ42" s="88"/>
      <c r="AAK42" s="88"/>
      <c r="AAL42" s="88"/>
      <c r="AAM42" s="88"/>
      <c r="AAN42" s="88"/>
      <c r="AAO42" s="88"/>
      <c r="AAP42" s="88"/>
      <c r="AAQ42" s="88"/>
      <c r="AAR42" s="88"/>
      <c r="AAS42" s="88"/>
      <c r="AAT42" s="88"/>
      <c r="AAU42" s="88"/>
      <c r="AAV42" s="88"/>
      <c r="AAW42" s="88"/>
      <c r="AAX42" s="88"/>
      <c r="AAY42" s="88"/>
      <c r="AAZ42" s="88"/>
      <c r="ABA42" s="88"/>
      <c r="ABB42" s="88"/>
      <c r="ABC42" s="88"/>
      <c r="ABD42" s="88"/>
      <c r="ABE42" s="88"/>
      <c r="ABF42" s="88"/>
      <c r="ABG42" s="88"/>
      <c r="ABH42" s="88"/>
      <c r="ABI42" s="88"/>
      <c r="ABJ42" s="88"/>
      <c r="ABK42" s="88"/>
      <c r="ABL42" s="88"/>
      <c r="ABM42" s="88"/>
      <c r="ABN42" s="88"/>
      <c r="ABO42" s="88"/>
      <c r="ABP42" s="88"/>
      <c r="ABQ42" s="88"/>
      <c r="ABR42" s="88"/>
      <c r="ABS42" s="88"/>
      <c r="ABT42" s="88"/>
      <c r="ABU42" s="88"/>
      <c r="ABV42" s="88"/>
      <c r="ABW42" s="88"/>
      <c r="ABX42" s="88"/>
      <c r="ABY42" s="88"/>
      <c r="ABZ42" s="88"/>
      <c r="ACA42" s="88"/>
      <c r="ACB42" s="88"/>
      <c r="ACC42" s="88"/>
      <c r="ACD42" s="88"/>
      <c r="ACE42" s="88"/>
      <c r="ACF42" s="88"/>
      <c r="ACG42" s="88"/>
      <c r="ACH42" s="88"/>
      <c r="ACI42" s="88"/>
      <c r="ACJ42" s="88"/>
      <c r="ACK42" s="88"/>
      <c r="ACL42" s="88"/>
      <c r="ACM42" s="88"/>
      <c r="ACN42" s="88"/>
      <c r="ACO42" s="88"/>
      <c r="ACP42" s="88"/>
      <c r="ACQ42" s="88"/>
      <c r="ACR42" s="88"/>
      <c r="ACS42" s="88"/>
      <c r="ACT42" s="88"/>
      <c r="ACU42" s="88"/>
      <c r="ACV42" s="88"/>
      <c r="ACW42" s="88"/>
      <c r="ACX42" s="88"/>
      <c r="ACY42" s="88"/>
      <c r="ACZ42" s="88"/>
      <c r="ADA42" s="88"/>
      <c r="ADB42" s="88"/>
      <c r="ADC42" s="88"/>
      <c r="ADD42" s="88"/>
      <c r="ADE42" s="88"/>
      <c r="ADF42" s="88"/>
      <c r="ADG42" s="88"/>
      <c r="ADH42" s="88"/>
      <c r="ADI42" s="88"/>
      <c r="ADJ42" s="88"/>
      <c r="ADK42" s="88"/>
      <c r="ADL42" s="88"/>
      <c r="ADM42" s="88"/>
      <c r="ADN42" s="88"/>
      <c r="ADO42" s="88"/>
      <c r="ADP42" s="88"/>
      <c r="ADQ42" s="88"/>
      <c r="ADR42" s="88"/>
      <c r="ADS42" s="88"/>
      <c r="ADT42" s="88"/>
      <c r="ADU42" s="88"/>
      <c r="ADV42" s="88"/>
      <c r="ADW42" s="88"/>
      <c r="ADX42" s="88"/>
      <c r="ADY42" s="88"/>
      <c r="ADZ42" s="88"/>
      <c r="AEA42" s="88"/>
      <c r="AEB42" s="88"/>
      <c r="AEC42" s="88"/>
      <c r="AED42" s="88"/>
      <c r="AEE42" s="88"/>
      <c r="AEF42" s="88"/>
      <c r="AEG42" s="88"/>
      <c r="AEH42" s="88"/>
      <c r="AEI42" s="88"/>
      <c r="AEJ42" s="88"/>
      <c r="AEK42" s="88"/>
      <c r="AEL42" s="88"/>
      <c r="AEM42" s="88"/>
      <c r="AEN42" s="88"/>
      <c r="AEO42" s="88"/>
      <c r="AEP42" s="88"/>
      <c r="AEQ42" s="88"/>
      <c r="AER42" s="88"/>
      <c r="AES42" s="88"/>
      <c r="AET42" s="88"/>
      <c r="AEU42" s="88"/>
      <c r="AEV42" s="88"/>
      <c r="AEW42" s="88"/>
      <c r="AEX42" s="88"/>
      <c r="AEY42" s="88"/>
      <c r="AEZ42" s="88"/>
      <c r="AFA42" s="88"/>
      <c r="AFB42" s="88"/>
      <c r="AFC42" s="88"/>
      <c r="AFD42" s="88"/>
      <c r="AFE42" s="88"/>
      <c r="AFF42" s="88"/>
      <c r="AFG42" s="88"/>
      <c r="AFH42" s="88"/>
      <c r="AFI42" s="88"/>
      <c r="AFJ42" s="88"/>
      <c r="AFK42" s="88"/>
      <c r="AFL42" s="88"/>
      <c r="AFM42" s="88"/>
      <c r="AFN42" s="88"/>
      <c r="AFO42" s="88"/>
      <c r="AFP42" s="88"/>
      <c r="AFQ42" s="88"/>
      <c r="AFR42" s="88"/>
      <c r="AFS42" s="88"/>
      <c r="AFT42" s="88"/>
      <c r="AFU42" s="88"/>
      <c r="AFV42" s="88"/>
      <c r="AFW42" s="88"/>
      <c r="AFX42" s="88"/>
      <c r="AFY42" s="88"/>
      <c r="AFZ42" s="88"/>
      <c r="AGA42" s="88"/>
      <c r="AGB42" s="88"/>
      <c r="AGC42" s="88"/>
      <c r="AGD42" s="88"/>
      <c r="AGE42" s="88"/>
      <c r="AGF42" s="88"/>
      <c r="AGG42" s="88"/>
      <c r="AGH42" s="88"/>
      <c r="AGI42" s="88"/>
      <c r="AGJ42" s="88"/>
      <c r="AGK42" s="88"/>
      <c r="AGL42" s="88"/>
      <c r="AGM42" s="88"/>
      <c r="AGN42" s="88"/>
      <c r="AGO42" s="88"/>
      <c r="AGP42" s="88"/>
      <c r="AGQ42" s="88"/>
      <c r="AGR42" s="88"/>
      <c r="AGS42" s="88"/>
      <c r="AGT42" s="88"/>
      <c r="AGU42" s="88"/>
      <c r="AGV42" s="88"/>
      <c r="AGW42" s="88"/>
      <c r="AGX42" s="88"/>
      <c r="AGY42" s="88"/>
      <c r="AGZ42" s="88"/>
      <c r="AHA42" s="88"/>
      <c r="AHB42" s="88"/>
      <c r="AHC42" s="88"/>
      <c r="AHD42" s="88"/>
      <c r="AHE42" s="88"/>
      <c r="AHF42" s="88"/>
      <c r="AHG42" s="88"/>
      <c r="AHH42" s="88"/>
      <c r="AHI42" s="88"/>
      <c r="AHJ42" s="88"/>
      <c r="AHK42" s="88"/>
      <c r="AHL42" s="88"/>
      <c r="AHM42" s="88"/>
      <c r="AHN42" s="88"/>
      <c r="AHO42" s="88"/>
      <c r="AHP42" s="88"/>
      <c r="AHQ42" s="88"/>
      <c r="AHR42" s="88"/>
      <c r="AHS42" s="88"/>
      <c r="AHT42" s="88"/>
      <c r="AHU42" s="88"/>
      <c r="AHV42" s="88"/>
      <c r="AHW42" s="88"/>
      <c r="AHX42" s="88"/>
      <c r="AHY42" s="88"/>
      <c r="AHZ42" s="88"/>
      <c r="AIA42" s="88"/>
      <c r="AIB42" s="88"/>
      <c r="AIC42" s="88"/>
      <c r="AID42" s="88"/>
      <c r="AIE42" s="88"/>
      <c r="AIF42" s="88"/>
      <c r="AIG42" s="88"/>
      <c r="AIH42" s="88"/>
      <c r="AII42" s="88"/>
      <c r="AIJ42" s="88"/>
      <c r="AIK42" s="88"/>
      <c r="AIL42" s="88"/>
      <c r="AIM42" s="88"/>
      <c r="AIN42" s="88"/>
      <c r="AIO42" s="88"/>
      <c r="AIP42" s="88"/>
      <c r="AIQ42" s="88"/>
      <c r="AIR42" s="88"/>
      <c r="AIS42" s="88"/>
      <c r="AIT42" s="88"/>
      <c r="AIU42" s="88"/>
      <c r="AIV42" s="88"/>
      <c r="AIW42" s="88"/>
      <c r="AIX42" s="88"/>
      <c r="AIY42" s="88"/>
      <c r="AIZ42" s="88"/>
      <c r="AJA42" s="88"/>
      <c r="AJB42" s="88"/>
      <c r="AJC42" s="88"/>
      <c r="AJD42" s="88"/>
      <c r="AJE42" s="88"/>
      <c r="AJF42" s="88"/>
      <c r="AJG42" s="88"/>
      <c r="AJH42" s="88"/>
      <c r="AJI42" s="88"/>
      <c r="AJJ42" s="88"/>
      <c r="AJK42" s="88"/>
      <c r="AJL42" s="88"/>
      <c r="AJM42" s="88"/>
      <c r="AJN42" s="88"/>
      <c r="AJO42" s="88"/>
      <c r="AJP42" s="88"/>
      <c r="AJQ42" s="88"/>
      <c r="AJR42" s="88"/>
      <c r="AJS42" s="88"/>
      <c r="AJT42" s="88"/>
      <c r="AJU42" s="88"/>
      <c r="AJV42" s="88"/>
      <c r="AJW42" s="88"/>
      <c r="AJX42" s="88"/>
      <c r="AJY42" s="88"/>
      <c r="AJZ42" s="88"/>
      <c r="AKA42" s="88"/>
      <c r="AKB42" s="88"/>
      <c r="AKC42" s="88"/>
      <c r="AKD42" s="88"/>
      <c r="AKE42" s="88"/>
      <c r="AKF42" s="88"/>
      <c r="AKG42" s="88"/>
      <c r="AKH42" s="88"/>
      <c r="AKI42" s="88"/>
      <c r="AKJ42" s="88"/>
      <c r="AKK42" s="88"/>
      <c r="AKL42" s="88"/>
      <c r="AKM42" s="88"/>
      <c r="AKN42" s="88"/>
      <c r="AKO42" s="88"/>
      <c r="AKP42" s="88"/>
      <c r="AKQ42" s="88"/>
      <c r="AKR42" s="88"/>
      <c r="AKS42" s="88"/>
      <c r="AKT42" s="88"/>
      <c r="AKU42" s="88"/>
      <c r="AKV42" s="88"/>
      <c r="AKW42" s="88"/>
      <c r="AKX42" s="88"/>
      <c r="AKY42" s="88"/>
      <c r="AKZ42" s="88"/>
      <c r="ALA42" s="88"/>
      <c r="ALB42" s="88"/>
      <c r="ALC42" s="88"/>
      <c r="ALD42" s="88"/>
      <c r="ALE42" s="88"/>
      <c r="ALF42" s="88"/>
      <c r="ALG42" s="88"/>
      <c r="ALH42" s="88"/>
      <c r="ALI42" s="88"/>
      <c r="ALJ42" s="88"/>
      <c r="ALK42" s="88"/>
      <c r="ALL42" s="88"/>
      <c r="ALM42" s="88"/>
      <c r="ALN42" s="88"/>
      <c r="ALO42" s="88"/>
      <c r="ALP42" s="88"/>
      <c r="ALQ42" s="88"/>
      <c r="ALR42" s="88"/>
      <c r="ALS42" s="88"/>
      <c r="ALT42" s="88"/>
      <c r="ALU42" s="88"/>
      <c r="ALV42" s="88"/>
      <c r="ALW42" s="88"/>
      <c r="ALX42" s="88"/>
      <c r="ALY42" s="88"/>
      <c r="ALZ42" s="88"/>
      <c r="AMA42" s="88"/>
      <c r="AMB42" s="88"/>
      <c r="AMC42" s="88"/>
      <c r="AMD42" s="88"/>
      <c r="AME42" s="88"/>
      <c r="AMF42" s="88"/>
      <c r="AMG42" s="88"/>
      <c r="AMH42" s="88"/>
      <c r="AMI42" s="88"/>
      <c r="AMJ42" s="88"/>
      <c r="AMK42" s="88"/>
    </row>
    <row r="43" spans="1:1025" ht="66" customHeight="1" x14ac:dyDescent="0.25">
      <c r="A43" s="16" t="s">
        <v>48</v>
      </c>
      <c r="B43" s="16" t="s">
        <v>49</v>
      </c>
      <c r="C43" s="16" t="s">
        <v>50</v>
      </c>
      <c r="D43" s="24" t="s">
        <v>51</v>
      </c>
      <c r="E43" s="3"/>
      <c r="F43" s="86"/>
      <c r="G43" s="21">
        <f>H43+I43</f>
        <v>3265000</v>
      </c>
      <c r="H43" s="26">
        <f>SUM(H44:H46)</f>
        <v>3265000</v>
      </c>
      <c r="I43" s="26">
        <f>I44+I46+I45</f>
        <v>0</v>
      </c>
      <c r="J43" s="26">
        <f>J44+J46+J45</f>
        <v>0</v>
      </c>
      <c r="K43" s="17"/>
    </row>
    <row r="44" spans="1:1025" ht="49.5" customHeight="1" x14ac:dyDescent="0.25">
      <c r="A44" s="3"/>
      <c r="B44" s="3"/>
      <c r="C44" s="3"/>
      <c r="D44" s="3"/>
      <c r="E44" s="43" t="s">
        <v>98</v>
      </c>
      <c r="F44" s="105" t="s">
        <v>144</v>
      </c>
      <c r="G44" s="21">
        <f t="shared" si="8"/>
        <v>1440000</v>
      </c>
      <c r="H44" s="26">
        <f>300000+1100000+40000</f>
        <v>1440000</v>
      </c>
      <c r="I44" s="25">
        <v>0</v>
      </c>
      <c r="J44" s="26">
        <v>0</v>
      </c>
      <c r="K44" s="17"/>
    </row>
    <row r="45" spans="1:1025" s="45" customFormat="1" ht="49.5" customHeight="1" x14ac:dyDescent="0.25">
      <c r="A45" s="3"/>
      <c r="B45" s="3"/>
      <c r="C45" s="3"/>
      <c r="D45" s="3"/>
      <c r="E45" s="43" t="s">
        <v>184</v>
      </c>
      <c r="F45" s="105" t="s">
        <v>183</v>
      </c>
      <c r="G45" s="21">
        <f t="shared" ref="G45" si="9">H45+I45</f>
        <v>25000</v>
      </c>
      <c r="H45" s="26">
        <v>25000</v>
      </c>
      <c r="I45" s="25">
        <v>0</v>
      </c>
      <c r="J45" s="26"/>
      <c r="K45" s="1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2"/>
      <c r="AMJ45" s="2"/>
      <c r="AMK45" s="2"/>
    </row>
    <row r="46" spans="1:1025" ht="49.5" customHeight="1" x14ac:dyDescent="0.25">
      <c r="A46" s="3"/>
      <c r="B46" s="3"/>
      <c r="C46" s="3"/>
      <c r="D46" s="3"/>
      <c r="E46" s="43" t="s">
        <v>99</v>
      </c>
      <c r="F46" s="105" t="s">
        <v>145</v>
      </c>
      <c r="G46" s="21">
        <f t="shared" si="8"/>
        <v>1800000</v>
      </c>
      <c r="H46" s="26">
        <f>300000+1500000</f>
        <v>1800000</v>
      </c>
      <c r="I46" s="25">
        <v>0</v>
      </c>
      <c r="J46" s="26">
        <v>0</v>
      </c>
      <c r="K46" s="17"/>
    </row>
    <row r="47" spans="1:1025" ht="32.25" customHeight="1" x14ac:dyDescent="0.25">
      <c r="A47" s="16" t="s">
        <v>52</v>
      </c>
      <c r="B47" s="16" t="s">
        <v>53</v>
      </c>
      <c r="C47" s="16" t="s">
        <v>50</v>
      </c>
      <c r="D47" s="24" t="s">
        <v>54</v>
      </c>
      <c r="E47" s="3"/>
      <c r="F47" s="86"/>
      <c r="G47" s="21">
        <f>H47+I47</f>
        <v>1708000</v>
      </c>
      <c r="H47" s="26">
        <f>H48+H52</f>
        <v>1708000</v>
      </c>
      <c r="I47" s="26">
        <f>I48+I52</f>
        <v>0</v>
      </c>
      <c r="J47" s="26">
        <f>J48+J52</f>
        <v>0</v>
      </c>
      <c r="K47" s="17"/>
    </row>
    <row r="48" spans="1:1025" ht="41.25" customHeight="1" x14ac:dyDescent="0.25">
      <c r="A48" s="3"/>
      <c r="B48" s="3"/>
      <c r="C48" s="3"/>
      <c r="D48" s="3"/>
      <c r="E48" s="58" t="s">
        <v>100</v>
      </c>
      <c r="F48" s="100" t="s">
        <v>101</v>
      </c>
      <c r="G48" s="21">
        <f t="shared" si="8"/>
        <v>5000</v>
      </c>
      <c r="H48" s="26">
        <v>5000</v>
      </c>
      <c r="I48" s="25">
        <v>0</v>
      </c>
      <c r="J48" s="26">
        <v>0</v>
      </c>
      <c r="K48" s="17"/>
    </row>
    <row r="49" spans="1:1025" s="45" customFormat="1" ht="27.75" customHeight="1" x14ac:dyDescent="0.25">
      <c r="A49" s="113" t="s">
        <v>76</v>
      </c>
      <c r="B49" s="113" t="s">
        <v>11</v>
      </c>
      <c r="C49" s="113" t="s">
        <v>12</v>
      </c>
      <c r="D49" s="113" t="s">
        <v>80</v>
      </c>
      <c r="E49" s="113" t="s">
        <v>81</v>
      </c>
      <c r="F49" s="113" t="s">
        <v>82</v>
      </c>
      <c r="G49" s="113" t="s">
        <v>1</v>
      </c>
      <c r="H49" s="113" t="s">
        <v>10</v>
      </c>
      <c r="I49" s="113" t="s">
        <v>2</v>
      </c>
      <c r="J49" s="113"/>
      <c r="K49" s="1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  <c r="AMJ49" s="2"/>
      <c r="AMK49" s="2"/>
    </row>
    <row r="50" spans="1:1025" s="45" customFormat="1" ht="128.25" customHeight="1" x14ac:dyDescent="0.25">
      <c r="A50" s="113"/>
      <c r="B50" s="113"/>
      <c r="C50" s="113"/>
      <c r="D50" s="113"/>
      <c r="E50" s="113"/>
      <c r="F50" s="113"/>
      <c r="G50" s="113"/>
      <c r="H50" s="113"/>
      <c r="I50" s="18" t="s">
        <v>3</v>
      </c>
      <c r="J50" s="84" t="s">
        <v>13</v>
      </c>
      <c r="K50" s="1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2"/>
      <c r="AMJ50" s="2"/>
      <c r="AMK50" s="2"/>
    </row>
    <row r="51" spans="1:1025" s="45" customFormat="1" x14ac:dyDescent="0.25">
      <c r="A51" s="84" t="s">
        <v>4</v>
      </c>
      <c r="B51" s="84" t="s">
        <v>5</v>
      </c>
      <c r="C51" s="84" t="s">
        <v>6</v>
      </c>
      <c r="D51" s="84" t="s">
        <v>7</v>
      </c>
      <c r="E51" s="84" t="s">
        <v>8</v>
      </c>
      <c r="F51" s="84" t="s">
        <v>9</v>
      </c>
      <c r="G51" s="84" t="s">
        <v>83</v>
      </c>
      <c r="H51" s="84" t="s">
        <v>84</v>
      </c>
      <c r="I51" s="18" t="s">
        <v>85</v>
      </c>
      <c r="J51" s="19" t="s">
        <v>86</v>
      </c>
      <c r="K51" s="1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  <c r="AMJ51" s="2"/>
      <c r="AMK51" s="2"/>
    </row>
    <row r="52" spans="1:1025" ht="39" customHeight="1" x14ac:dyDescent="0.25">
      <c r="A52" s="3"/>
      <c r="B52" s="3"/>
      <c r="C52" s="3"/>
      <c r="D52" s="3"/>
      <c r="E52" s="24" t="s">
        <v>102</v>
      </c>
      <c r="F52" s="100" t="s">
        <v>103</v>
      </c>
      <c r="G52" s="21">
        <f t="shared" si="8"/>
        <v>1703000</v>
      </c>
      <c r="H52" s="26">
        <f>1403000+200000+100000</f>
        <v>1703000</v>
      </c>
      <c r="I52" s="25">
        <v>0</v>
      </c>
      <c r="J52" s="26">
        <v>0</v>
      </c>
      <c r="K52" s="17"/>
    </row>
    <row r="53" spans="1:1025" s="45" customFormat="1" ht="24.75" customHeight="1" x14ac:dyDescent="0.25">
      <c r="A53" s="3"/>
      <c r="B53" s="3">
        <v>7000</v>
      </c>
      <c r="C53" s="3"/>
      <c r="D53" s="3" t="s">
        <v>199</v>
      </c>
      <c r="E53" s="24"/>
      <c r="F53" s="100"/>
      <c r="G53" s="21">
        <f>G54+G55+G56+G57+G60</f>
        <v>5287520</v>
      </c>
      <c r="H53" s="26">
        <f>H54+H55+H56+H57+H60</f>
        <v>1502000</v>
      </c>
      <c r="I53" s="26">
        <f>I54+I55+I56+I57+I60</f>
        <v>3785520</v>
      </c>
      <c r="J53" s="26">
        <f>J54+J55+J56+J57+J60</f>
        <v>3785520</v>
      </c>
      <c r="K53" s="17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2"/>
      <c r="AMJ53" s="2"/>
      <c r="AMK53" s="2"/>
    </row>
    <row r="54" spans="1:1025" ht="36.75" customHeight="1" x14ac:dyDescent="0.25">
      <c r="A54" s="16" t="s">
        <v>55</v>
      </c>
      <c r="B54" s="16" t="s">
        <v>56</v>
      </c>
      <c r="C54" s="16" t="s">
        <v>57</v>
      </c>
      <c r="D54" s="24" t="s">
        <v>104</v>
      </c>
      <c r="E54" s="24" t="s">
        <v>105</v>
      </c>
      <c r="F54" s="100" t="s">
        <v>106</v>
      </c>
      <c r="G54" s="21">
        <f t="shared" si="8"/>
        <v>250000</v>
      </c>
      <c r="H54" s="26">
        <f>100000+150000</f>
        <v>250000</v>
      </c>
      <c r="I54" s="25">
        <v>0</v>
      </c>
      <c r="J54" s="26">
        <v>0</v>
      </c>
      <c r="K54" s="17"/>
    </row>
    <row r="55" spans="1:1025" s="52" customFormat="1" ht="43.5" customHeight="1" x14ac:dyDescent="0.25">
      <c r="A55" s="47" t="s">
        <v>137</v>
      </c>
      <c r="B55" s="48" t="s">
        <v>138</v>
      </c>
      <c r="C55" s="48" t="s">
        <v>139</v>
      </c>
      <c r="D55" s="46" t="s">
        <v>140</v>
      </c>
      <c r="E55" s="24" t="s">
        <v>105</v>
      </c>
      <c r="F55" s="100" t="s">
        <v>106</v>
      </c>
      <c r="G55" s="21">
        <f t="shared" ref="G55" si="10">H55+I55</f>
        <v>2050000</v>
      </c>
      <c r="H55" s="49">
        <v>0</v>
      </c>
      <c r="I55" s="49">
        <f>50000+2000000</f>
        <v>2050000</v>
      </c>
      <c r="J55" s="49">
        <f>50000+2000000</f>
        <v>2050000</v>
      </c>
      <c r="K55" s="50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  <c r="EY55" s="51"/>
      <c r="EZ55" s="51"/>
      <c r="FA55" s="51"/>
      <c r="FB55" s="51"/>
      <c r="FC55" s="51"/>
      <c r="FD55" s="51"/>
      <c r="FE55" s="51"/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51"/>
      <c r="FQ55" s="51"/>
      <c r="FR55" s="51"/>
      <c r="FS55" s="51"/>
      <c r="FT55" s="51"/>
      <c r="FU55" s="51"/>
      <c r="FV55" s="51"/>
      <c r="FW55" s="51"/>
      <c r="FX55" s="51"/>
      <c r="FY55" s="51"/>
      <c r="FZ55" s="51"/>
      <c r="GA55" s="51"/>
      <c r="GB55" s="51"/>
      <c r="GC55" s="51"/>
      <c r="GD55" s="51"/>
      <c r="GE55" s="51"/>
      <c r="GF55" s="51"/>
      <c r="GG55" s="51"/>
      <c r="GH55" s="51"/>
      <c r="GI55" s="51"/>
      <c r="GJ55" s="51"/>
      <c r="GK55" s="51"/>
      <c r="GL55" s="51"/>
      <c r="GM55" s="51"/>
      <c r="GN55" s="51"/>
      <c r="GO55" s="51"/>
      <c r="GP55" s="51"/>
      <c r="GQ55" s="51"/>
      <c r="GR55" s="51"/>
      <c r="GS55" s="51"/>
      <c r="GT55" s="51"/>
      <c r="GU55" s="51"/>
      <c r="GV55" s="51"/>
      <c r="GW55" s="51"/>
      <c r="GX55" s="51"/>
      <c r="GY55" s="51"/>
      <c r="GZ55" s="51"/>
      <c r="HA55" s="51"/>
      <c r="HB55" s="51"/>
      <c r="HC55" s="51"/>
      <c r="HD55" s="51"/>
      <c r="HE55" s="51"/>
      <c r="HF55" s="51"/>
      <c r="HG55" s="51"/>
      <c r="HH55" s="51"/>
      <c r="HI55" s="51"/>
      <c r="HJ55" s="51"/>
      <c r="HK55" s="51"/>
      <c r="HL55" s="51"/>
      <c r="HM55" s="51"/>
      <c r="HN55" s="51"/>
      <c r="HO55" s="51"/>
      <c r="HP55" s="51"/>
      <c r="HQ55" s="51"/>
      <c r="HR55" s="51"/>
      <c r="HS55" s="51"/>
      <c r="HT55" s="51"/>
      <c r="HU55" s="51"/>
      <c r="HV55" s="51"/>
      <c r="HW55" s="51"/>
      <c r="HX55" s="51"/>
      <c r="HY55" s="51"/>
      <c r="HZ55" s="51"/>
      <c r="IA55" s="51"/>
      <c r="IB55" s="51"/>
      <c r="IC55" s="51"/>
      <c r="ID55" s="51"/>
      <c r="IE55" s="51"/>
      <c r="IF55" s="51"/>
      <c r="IG55" s="51"/>
      <c r="IH55" s="51"/>
      <c r="II55" s="51"/>
      <c r="IJ55" s="51"/>
      <c r="IK55" s="51"/>
      <c r="IL55" s="51"/>
      <c r="IM55" s="51"/>
      <c r="IN55" s="51"/>
      <c r="IO55" s="51"/>
      <c r="IP55" s="51"/>
      <c r="IQ55" s="51"/>
      <c r="IR55" s="51"/>
      <c r="IS55" s="51"/>
      <c r="IT55" s="51"/>
      <c r="IU55" s="51"/>
      <c r="IV55" s="51"/>
      <c r="IW55" s="51"/>
      <c r="IX55" s="51"/>
      <c r="IY55" s="51"/>
      <c r="IZ55" s="51"/>
      <c r="JA55" s="51"/>
      <c r="JB55" s="51"/>
      <c r="JC55" s="51"/>
      <c r="JD55" s="51"/>
      <c r="JE55" s="51"/>
      <c r="JF55" s="51"/>
      <c r="JG55" s="51"/>
      <c r="JH55" s="51"/>
      <c r="JI55" s="51"/>
      <c r="JJ55" s="51"/>
      <c r="JK55" s="51"/>
      <c r="JL55" s="51"/>
      <c r="JM55" s="51"/>
      <c r="JN55" s="51"/>
      <c r="JO55" s="51"/>
      <c r="JP55" s="51"/>
      <c r="JQ55" s="51"/>
      <c r="JR55" s="51"/>
      <c r="JS55" s="51"/>
      <c r="JT55" s="51"/>
      <c r="JU55" s="51"/>
      <c r="JV55" s="51"/>
      <c r="JW55" s="51"/>
      <c r="JX55" s="51"/>
      <c r="JY55" s="51"/>
      <c r="JZ55" s="51"/>
      <c r="KA55" s="51"/>
      <c r="KB55" s="51"/>
      <c r="KC55" s="51"/>
      <c r="KD55" s="51"/>
      <c r="KE55" s="51"/>
      <c r="KF55" s="51"/>
      <c r="KG55" s="51"/>
      <c r="KH55" s="51"/>
      <c r="KI55" s="51"/>
      <c r="KJ55" s="51"/>
      <c r="KK55" s="51"/>
      <c r="KL55" s="51"/>
      <c r="KM55" s="51"/>
      <c r="KN55" s="51"/>
      <c r="KO55" s="51"/>
      <c r="KP55" s="51"/>
      <c r="KQ55" s="51"/>
      <c r="KR55" s="51"/>
      <c r="KS55" s="51"/>
      <c r="KT55" s="51"/>
      <c r="KU55" s="51"/>
      <c r="KV55" s="51"/>
      <c r="KW55" s="51"/>
      <c r="KX55" s="51"/>
      <c r="KY55" s="51"/>
      <c r="KZ55" s="51"/>
      <c r="LA55" s="51"/>
      <c r="LB55" s="51"/>
      <c r="LC55" s="51"/>
      <c r="LD55" s="51"/>
      <c r="LE55" s="51"/>
      <c r="LF55" s="51"/>
      <c r="LG55" s="51"/>
      <c r="LH55" s="51"/>
      <c r="LI55" s="51"/>
      <c r="LJ55" s="51"/>
      <c r="LK55" s="51"/>
      <c r="LL55" s="51"/>
      <c r="LM55" s="51"/>
      <c r="LN55" s="51"/>
      <c r="LO55" s="51"/>
      <c r="LP55" s="51"/>
      <c r="LQ55" s="51"/>
      <c r="LR55" s="51"/>
      <c r="LS55" s="51"/>
      <c r="LT55" s="51"/>
      <c r="LU55" s="51"/>
      <c r="LV55" s="51"/>
      <c r="LW55" s="51"/>
      <c r="LX55" s="51"/>
      <c r="LY55" s="51"/>
      <c r="LZ55" s="51"/>
      <c r="MA55" s="51"/>
      <c r="MB55" s="51"/>
      <c r="MC55" s="51"/>
      <c r="MD55" s="51"/>
      <c r="ME55" s="51"/>
      <c r="MF55" s="51"/>
      <c r="MG55" s="51"/>
      <c r="MH55" s="51"/>
      <c r="MI55" s="51"/>
      <c r="MJ55" s="51"/>
      <c r="MK55" s="51"/>
      <c r="ML55" s="51"/>
      <c r="MM55" s="51"/>
      <c r="MN55" s="51"/>
      <c r="MO55" s="51"/>
      <c r="MP55" s="51"/>
      <c r="MQ55" s="51"/>
      <c r="MR55" s="51"/>
      <c r="MS55" s="51"/>
      <c r="MT55" s="51"/>
      <c r="MU55" s="51"/>
      <c r="MV55" s="51"/>
      <c r="MW55" s="51"/>
      <c r="MX55" s="51"/>
      <c r="MY55" s="51"/>
      <c r="MZ55" s="51"/>
      <c r="NA55" s="51"/>
      <c r="NB55" s="51"/>
      <c r="NC55" s="51"/>
      <c r="ND55" s="51"/>
      <c r="NE55" s="51"/>
      <c r="NF55" s="51"/>
      <c r="NG55" s="51"/>
      <c r="NH55" s="51"/>
      <c r="NI55" s="51"/>
      <c r="NJ55" s="51"/>
      <c r="NK55" s="51"/>
      <c r="NL55" s="51"/>
      <c r="NM55" s="51"/>
      <c r="NN55" s="51"/>
      <c r="NO55" s="51"/>
      <c r="NP55" s="51"/>
      <c r="NQ55" s="51"/>
      <c r="NR55" s="51"/>
      <c r="NS55" s="51"/>
      <c r="NT55" s="51"/>
      <c r="NU55" s="51"/>
      <c r="NV55" s="51"/>
      <c r="NW55" s="51"/>
      <c r="NX55" s="51"/>
      <c r="NY55" s="51"/>
      <c r="NZ55" s="51"/>
      <c r="OA55" s="51"/>
      <c r="OB55" s="51"/>
      <c r="OC55" s="51"/>
      <c r="OD55" s="51"/>
      <c r="OE55" s="51"/>
      <c r="OF55" s="51"/>
      <c r="OG55" s="51"/>
      <c r="OH55" s="51"/>
      <c r="OI55" s="51"/>
      <c r="OJ55" s="51"/>
      <c r="OK55" s="51"/>
      <c r="OL55" s="51"/>
      <c r="OM55" s="51"/>
      <c r="ON55" s="51"/>
      <c r="OO55" s="51"/>
      <c r="OP55" s="51"/>
      <c r="OQ55" s="51"/>
      <c r="OR55" s="51"/>
      <c r="OS55" s="51"/>
      <c r="OT55" s="51"/>
      <c r="OU55" s="51"/>
      <c r="OV55" s="51"/>
      <c r="OW55" s="51"/>
      <c r="OX55" s="51"/>
      <c r="OY55" s="51"/>
      <c r="OZ55" s="51"/>
      <c r="PA55" s="51"/>
      <c r="PB55" s="51"/>
      <c r="PC55" s="51"/>
      <c r="PD55" s="51"/>
      <c r="PE55" s="51"/>
      <c r="PF55" s="51"/>
      <c r="PG55" s="51"/>
      <c r="PH55" s="51"/>
      <c r="PI55" s="51"/>
      <c r="PJ55" s="51"/>
      <c r="PK55" s="51"/>
      <c r="PL55" s="51"/>
      <c r="PM55" s="51"/>
      <c r="PN55" s="51"/>
      <c r="PO55" s="51"/>
      <c r="PP55" s="51"/>
      <c r="PQ55" s="51"/>
      <c r="PR55" s="51"/>
      <c r="PS55" s="51"/>
      <c r="PT55" s="51"/>
      <c r="PU55" s="51"/>
      <c r="PV55" s="51"/>
      <c r="PW55" s="51"/>
      <c r="PX55" s="51"/>
      <c r="PY55" s="51"/>
      <c r="PZ55" s="51"/>
      <c r="QA55" s="51"/>
      <c r="QB55" s="51"/>
      <c r="QC55" s="51"/>
      <c r="QD55" s="51"/>
      <c r="QE55" s="51"/>
      <c r="QF55" s="51"/>
      <c r="QG55" s="51"/>
      <c r="QH55" s="51"/>
      <c r="QI55" s="51"/>
      <c r="QJ55" s="51"/>
      <c r="QK55" s="51"/>
      <c r="QL55" s="51"/>
      <c r="QM55" s="51"/>
      <c r="QN55" s="51"/>
      <c r="QO55" s="51"/>
      <c r="QP55" s="51"/>
      <c r="QQ55" s="51"/>
      <c r="QR55" s="51"/>
      <c r="QS55" s="51"/>
      <c r="QT55" s="51"/>
      <c r="QU55" s="51"/>
      <c r="QV55" s="51"/>
      <c r="QW55" s="51"/>
      <c r="QX55" s="51"/>
      <c r="QY55" s="51"/>
      <c r="QZ55" s="51"/>
      <c r="RA55" s="51"/>
      <c r="RB55" s="51"/>
      <c r="RC55" s="51"/>
      <c r="RD55" s="51"/>
      <c r="RE55" s="51"/>
      <c r="RF55" s="51"/>
      <c r="RG55" s="51"/>
      <c r="RH55" s="51"/>
      <c r="RI55" s="51"/>
      <c r="RJ55" s="51"/>
      <c r="RK55" s="51"/>
      <c r="RL55" s="51"/>
      <c r="RM55" s="51"/>
      <c r="RN55" s="51"/>
      <c r="RO55" s="51"/>
      <c r="RP55" s="51"/>
      <c r="RQ55" s="51"/>
      <c r="RR55" s="51"/>
      <c r="RS55" s="51"/>
      <c r="RT55" s="51"/>
      <c r="RU55" s="51"/>
      <c r="RV55" s="51"/>
      <c r="RW55" s="51"/>
      <c r="RX55" s="51"/>
      <c r="RY55" s="51"/>
      <c r="RZ55" s="51"/>
      <c r="SA55" s="51"/>
      <c r="SB55" s="51"/>
      <c r="SC55" s="51"/>
      <c r="SD55" s="51"/>
      <c r="SE55" s="51"/>
      <c r="SF55" s="51"/>
      <c r="SG55" s="51"/>
      <c r="SH55" s="51"/>
      <c r="SI55" s="51"/>
      <c r="SJ55" s="51"/>
      <c r="SK55" s="51"/>
      <c r="SL55" s="51"/>
      <c r="SM55" s="51"/>
      <c r="SN55" s="51"/>
      <c r="SO55" s="51"/>
      <c r="SP55" s="51"/>
      <c r="SQ55" s="51"/>
      <c r="SR55" s="51"/>
      <c r="SS55" s="51"/>
      <c r="ST55" s="51"/>
      <c r="SU55" s="51"/>
      <c r="SV55" s="51"/>
      <c r="SW55" s="51"/>
      <c r="SX55" s="51"/>
      <c r="SY55" s="51"/>
      <c r="SZ55" s="51"/>
      <c r="TA55" s="51"/>
      <c r="TB55" s="51"/>
      <c r="TC55" s="51"/>
      <c r="TD55" s="51"/>
      <c r="TE55" s="51"/>
      <c r="TF55" s="51"/>
      <c r="TG55" s="51"/>
      <c r="TH55" s="51"/>
      <c r="TI55" s="51"/>
      <c r="TJ55" s="51"/>
      <c r="TK55" s="51"/>
      <c r="TL55" s="51"/>
      <c r="TM55" s="51"/>
      <c r="TN55" s="51"/>
      <c r="TO55" s="51"/>
      <c r="TP55" s="51"/>
      <c r="TQ55" s="51"/>
      <c r="TR55" s="51"/>
      <c r="TS55" s="51"/>
      <c r="TT55" s="51"/>
      <c r="TU55" s="51"/>
      <c r="TV55" s="51"/>
      <c r="TW55" s="51"/>
      <c r="TX55" s="51"/>
      <c r="TY55" s="51"/>
      <c r="TZ55" s="51"/>
      <c r="UA55" s="51"/>
      <c r="UB55" s="51"/>
      <c r="UC55" s="51"/>
      <c r="UD55" s="51"/>
      <c r="UE55" s="51"/>
      <c r="UF55" s="51"/>
      <c r="UG55" s="51"/>
      <c r="UH55" s="51"/>
      <c r="UI55" s="51"/>
      <c r="UJ55" s="51"/>
      <c r="UK55" s="51"/>
      <c r="UL55" s="51"/>
      <c r="UM55" s="51"/>
      <c r="UN55" s="51"/>
      <c r="UO55" s="51"/>
      <c r="UP55" s="51"/>
      <c r="UQ55" s="51"/>
      <c r="UR55" s="51"/>
      <c r="US55" s="51"/>
      <c r="UT55" s="51"/>
      <c r="UU55" s="51"/>
      <c r="UV55" s="51"/>
      <c r="UW55" s="51"/>
      <c r="UX55" s="51"/>
      <c r="UY55" s="51"/>
      <c r="UZ55" s="51"/>
      <c r="VA55" s="51"/>
      <c r="VB55" s="51"/>
      <c r="VC55" s="51"/>
      <c r="VD55" s="51"/>
      <c r="VE55" s="51"/>
      <c r="VF55" s="51"/>
      <c r="VG55" s="51"/>
      <c r="VH55" s="51"/>
      <c r="VI55" s="51"/>
      <c r="VJ55" s="51"/>
      <c r="VK55" s="51"/>
      <c r="VL55" s="51"/>
      <c r="VM55" s="51"/>
      <c r="VN55" s="51"/>
      <c r="VO55" s="51"/>
      <c r="VP55" s="51"/>
      <c r="VQ55" s="51"/>
      <c r="VR55" s="51"/>
      <c r="VS55" s="51"/>
      <c r="VT55" s="51"/>
      <c r="VU55" s="51"/>
      <c r="VV55" s="51"/>
      <c r="VW55" s="51"/>
      <c r="VX55" s="51"/>
      <c r="VY55" s="51"/>
      <c r="VZ55" s="51"/>
      <c r="WA55" s="51"/>
      <c r="WB55" s="51"/>
      <c r="WC55" s="51"/>
      <c r="WD55" s="51"/>
      <c r="WE55" s="51"/>
      <c r="WF55" s="51"/>
      <c r="WG55" s="51"/>
      <c r="WH55" s="51"/>
      <c r="WI55" s="51"/>
      <c r="WJ55" s="51"/>
      <c r="WK55" s="51"/>
      <c r="WL55" s="51"/>
      <c r="WM55" s="51"/>
      <c r="WN55" s="51"/>
      <c r="WO55" s="51"/>
      <c r="WP55" s="51"/>
      <c r="WQ55" s="51"/>
      <c r="WR55" s="51"/>
      <c r="WS55" s="51"/>
      <c r="WT55" s="51"/>
      <c r="WU55" s="51"/>
      <c r="WV55" s="51"/>
      <c r="WW55" s="51"/>
      <c r="WX55" s="51"/>
      <c r="WY55" s="51"/>
      <c r="WZ55" s="51"/>
      <c r="XA55" s="51"/>
      <c r="XB55" s="51"/>
      <c r="XC55" s="51"/>
      <c r="XD55" s="51"/>
      <c r="XE55" s="51"/>
      <c r="XF55" s="51"/>
      <c r="XG55" s="51"/>
      <c r="XH55" s="51"/>
      <c r="XI55" s="51"/>
      <c r="XJ55" s="51"/>
      <c r="XK55" s="51"/>
      <c r="XL55" s="51"/>
      <c r="XM55" s="51"/>
      <c r="XN55" s="51"/>
      <c r="XO55" s="51"/>
      <c r="XP55" s="51"/>
      <c r="XQ55" s="51"/>
      <c r="XR55" s="51"/>
      <c r="XS55" s="51"/>
      <c r="XT55" s="51"/>
      <c r="XU55" s="51"/>
      <c r="XV55" s="51"/>
      <c r="XW55" s="51"/>
      <c r="XX55" s="51"/>
      <c r="XY55" s="51"/>
      <c r="XZ55" s="51"/>
      <c r="YA55" s="51"/>
      <c r="YB55" s="51"/>
      <c r="YC55" s="51"/>
      <c r="YD55" s="51"/>
      <c r="YE55" s="51"/>
      <c r="YF55" s="51"/>
      <c r="YG55" s="51"/>
      <c r="YH55" s="51"/>
      <c r="YI55" s="51"/>
      <c r="YJ55" s="51"/>
      <c r="YK55" s="51"/>
      <c r="YL55" s="51"/>
      <c r="YM55" s="51"/>
      <c r="YN55" s="51"/>
      <c r="YO55" s="51"/>
      <c r="YP55" s="51"/>
      <c r="YQ55" s="51"/>
      <c r="YR55" s="51"/>
      <c r="YS55" s="51"/>
      <c r="YT55" s="51"/>
      <c r="YU55" s="51"/>
      <c r="YV55" s="51"/>
      <c r="YW55" s="51"/>
      <c r="YX55" s="51"/>
      <c r="YY55" s="51"/>
      <c r="YZ55" s="51"/>
      <c r="ZA55" s="51"/>
      <c r="ZB55" s="51"/>
      <c r="ZC55" s="51"/>
      <c r="ZD55" s="51"/>
      <c r="ZE55" s="51"/>
      <c r="ZF55" s="51"/>
      <c r="ZG55" s="51"/>
      <c r="ZH55" s="51"/>
      <c r="ZI55" s="51"/>
      <c r="ZJ55" s="51"/>
      <c r="ZK55" s="51"/>
      <c r="ZL55" s="51"/>
      <c r="ZM55" s="51"/>
      <c r="ZN55" s="51"/>
      <c r="ZO55" s="51"/>
      <c r="ZP55" s="51"/>
      <c r="ZQ55" s="51"/>
      <c r="ZR55" s="51"/>
      <c r="ZS55" s="51"/>
      <c r="ZT55" s="51"/>
      <c r="ZU55" s="51"/>
      <c r="ZV55" s="51"/>
      <c r="ZW55" s="51"/>
      <c r="ZX55" s="51"/>
      <c r="ZY55" s="51"/>
      <c r="ZZ55" s="51"/>
      <c r="AAA55" s="51"/>
      <c r="AAB55" s="51"/>
      <c r="AAC55" s="51"/>
      <c r="AAD55" s="51"/>
      <c r="AAE55" s="51"/>
      <c r="AAF55" s="51"/>
      <c r="AAG55" s="51"/>
      <c r="AAH55" s="51"/>
      <c r="AAI55" s="51"/>
      <c r="AAJ55" s="51"/>
      <c r="AAK55" s="51"/>
      <c r="AAL55" s="51"/>
      <c r="AAM55" s="51"/>
      <c r="AAN55" s="51"/>
      <c r="AAO55" s="51"/>
      <c r="AAP55" s="51"/>
      <c r="AAQ55" s="51"/>
      <c r="AAR55" s="51"/>
      <c r="AAS55" s="51"/>
      <c r="AAT55" s="51"/>
      <c r="AAU55" s="51"/>
      <c r="AAV55" s="51"/>
      <c r="AAW55" s="51"/>
      <c r="AAX55" s="51"/>
      <c r="AAY55" s="51"/>
      <c r="AAZ55" s="51"/>
      <c r="ABA55" s="51"/>
      <c r="ABB55" s="51"/>
      <c r="ABC55" s="51"/>
      <c r="ABD55" s="51"/>
      <c r="ABE55" s="51"/>
      <c r="ABF55" s="51"/>
      <c r="ABG55" s="51"/>
      <c r="ABH55" s="51"/>
      <c r="ABI55" s="51"/>
      <c r="ABJ55" s="51"/>
      <c r="ABK55" s="51"/>
      <c r="ABL55" s="51"/>
      <c r="ABM55" s="51"/>
      <c r="ABN55" s="51"/>
      <c r="ABO55" s="51"/>
      <c r="ABP55" s="51"/>
      <c r="ABQ55" s="51"/>
      <c r="ABR55" s="51"/>
      <c r="ABS55" s="51"/>
      <c r="ABT55" s="51"/>
      <c r="ABU55" s="51"/>
      <c r="ABV55" s="51"/>
      <c r="ABW55" s="51"/>
      <c r="ABX55" s="51"/>
      <c r="ABY55" s="51"/>
      <c r="ABZ55" s="51"/>
      <c r="ACA55" s="51"/>
      <c r="ACB55" s="51"/>
      <c r="ACC55" s="51"/>
      <c r="ACD55" s="51"/>
      <c r="ACE55" s="51"/>
      <c r="ACF55" s="51"/>
      <c r="ACG55" s="51"/>
      <c r="ACH55" s="51"/>
      <c r="ACI55" s="51"/>
      <c r="ACJ55" s="51"/>
      <c r="ACK55" s="51"/>
      <c r="ACL55" s="51"/>
      <c r="ACM55" s="51"/>
      <c r="ACN55" s="51"/>
      <c r="ACO55" s="51"/>
      <c r="ACP55" s="51"/>
      <c r="ACQ55" s="51"/>
      <c r="ACR55" s="51"/>
      <c r="ACS55" s="51"/>
      <c r="ACT55" s="51"/>
      <c r="ACU55" s="51"/>
      <c r="ACV55" s="51"/>
      <c r="ACW55" s="51"/>
      <c r="ACX55" s="51"/>
      <c r="ACY55" s="51"/>
      <c r="ACZ55" s="51"/>
      <c r="ADA55" s="51"/>
      <c r="ADB55" s="51"/>
      <c r="ADC55" s="51"/>
      <c r="ADD55" s="51"/>
      <c r="ADE55" s="51"/>
      <c r="ADF55" s="51"/>
      <c r="ADG55" s="51"/>
      <c r="ADH55" s="51"/>
      <c r="ADI55" s="51"/>
      <c r="ADJ55" s="51"/>
      <c r="ADK55" s="51"/>
      <c r="ADL55" s="51"/>
      <c r="ADM55" s="51"/>
      <c r="ADN55" s="51"/>
      <c r="ADO55" s="51"/>
      <c r="ADP55" s="51"/>
      <c r="ADQ55" s="51"/>
      <c r="ADR55" s="51"/>
      <c r="ADS55" s="51"/>
      <c r="ADT55" s="51"/>
      <c r="ADU55" s="51"/>
      <c r="ADV55" s="51"/>
      <c r="ADW55" s="51"/>
      <c r="ADX55" s="51"/>
      <c r="ADY55" s="51"/>
      <c r="ADZ55" s="51"/>
      <c r="AEA55" s="51"/>
      <c r="AEB55" s="51"/>
      <c r="AEC55" s="51"/>
      <c r="AED55" s="51"/>
      <c r="AEE55" s="51"/>
      <c r="AEF55" s="51"/>
      <c r="AEG55" s="51"/>
      <c r="AEH55" s="51"/>
      <c r="AEI55" s="51"/>
      <c r="AEJ55" s="51"/>
      <c r="AEK55" s="51"/>
      <c r="AEL55" s="51"/>
      <c r="AEM55" s="51"/>
      <c r="AEN55" s="51"/>
      <c r="AEO55" s="51"/>
      <c r="AEP55" s="51"/>
      <c r="AEQ55" s="51"/>
      <c r="AER55" s="51"/>
      <c r="AES55" s="51"/>
      <c r="AET55" s="51"/>
      <c r="AEU55" s="51"/>
      <c r="AEV55" s="51"/>
      <c r="AEW55" s="51"/>
      <c r="AEX55" s="51"/>
      <c r="AEY55" s="51"/>
      <c r="AEZ55" s="51"/>
      <c r="AFA55" s="51"/>
      <c r="AFB55" s="51"/>
      <c r="AFC55" s="51"/>
      <c r="AFD55" s="51"/>
      <c r="AFE55" s="51"/>
      <c r="AFF55" s="51"/>
      <c r="AFG55" s="51"/>
      <c r="AFH55" s="51"/>
      <c r="AFI55" s="51"/>
      <c r="AFJ55" s="51"/>
      <c r="AFK55" s="51"/>
      <c r="AFL55" s="51"/>
      <c r="AFM55" s="51"/>
      <c r="AFN55" s="51"/>
      <c r="AFO55" s="51"/>
      <c r="AFP55" s="51"/>
      <c r="AFQ55" s="51"/>
      <c r="AFR55" s="51"/>
      <c r="AFS55" s="51"/>
      <c r="AFT55" s="51"/>
      <c r="AFU55" s="51"/>
      <c r="AFV55" s="51"/>
      <c r="AFW55" s="51"/>
      <c r="AFX55" s="51"/>
      <c r="AFY55" s="51"/>
      <c r="AFZ55" s="51"/>
      <c r="AGA55" s="51"/>
      <c r="AGB55" s="51"/>
      <c r="AGC55" s="51"/>
      <c r="AGD55" s="51"/>
      <c r="AGE55" s="51"/>
      <c r="AGF55" s="51"/>
      <c r="AGG55" s="51"/>
      <c r="AGH55" s="51"/>
      <c r="AGI55" s="51"/>
      <c r="AGJ55" s="51"/>
      <c r="AGK55" s="51"/>
      <c r="AGL55" s="51"/>
      <c r="AGM55" s="51"/>
      <c r="AGN55" s="51"/>
      <c r="AGO55" s="51"/>
      <c r="AGP55" s="51"/>
      <c r="AGQ55" s="51"/>
      <c r="AGR55" s="51"/>
      <c r="AGS55" s="51"/>
      <c r="AGT55" s="51"/>
      <c r="AGU55" s="51"/>
      <c r="AGV55" s="51"/>
      <c r="AGW55" s="51"/>
      <c r="AGX55" s="51"/>
      <c r="AGY55" s="51"/>
      <c r="AGZ55" s="51"/>
      <c r="AHA55" s="51"/>
      <c r="AHB55" s="51"/>
      <c r="AHC55" s="51"/>
      <c r="AHD55" s="51"/>
      <c r="AHE55" s="51"/>
      <c r="AHF55" s="51"/>
      <c r="AHG55" s="51"/>
      <c r="AHH55" s="51"/>
      <c r="AHI55" s="51"/>
      <c r="AHJ55" s="51"/>
      <c r="AHK55" s="51"/>
      <c r="AHL55" s="51"/>
      <c r="AHM55" s="51"/>
      <c r="AHN55" s="51"/>
      <c r="AHO55" s="51"/>
      <c r="AHP55" s="51"/>
      <c r="AHQ55" s="51"/>
      <c r="AHR55" s="51"/>
      <c r="AHS55" s="51"/>
      <c r="AHT55" s="51"/>
      <c r="AHU55" s="51"/>
      <c r="AHV55" s="51"/>
      <c r="AHW55" s="51"/>
      <c r="AHX55" s="51"/>
      <c r="AHY55" s="51"/>
      <c r="AHZ55" s="51"/>
      <c r="AIA55" s="51"/>
      <c r="AIB55" s="51"/>
      <c r="AIC55" s="51"/>
      <c r="AID55" s="51"/>
      <c r="AIE55" s="51"/>
      <c r="AIF55" s="51"/>
      <c r="AIG55" s="51"/>
      <c r="AIH55" s="51"/>
      <c r="AII55" s="51"/>
      <c r="AIJ55" s="51"/>
      <c r="AIK55" s="51"/>
      <c r="AIL55" s="51"/>
      <c r="AIM55" s="51"/>
      <c r="AIN55" s="51"/>
      <c r="AIO55" s="51"/>
      <c r="AIP55" s="51"/>
      <c r="AIQ55" s="51"/>
      <c r="AIR55" s="51"/>
      <c r="AIS55" s="51"/>
      <c r="AIT55" s="51"/>
      <c r="AIU55" s="51"/>
      <c r="AIV55" s="51"/>
      <c r="AIW55" s="51"/>
      <c r="AIX55" s="51"/>
      <c r="AIY55" s="51"/>
      <c r="AIZ55" s="51"/>
      <c r="AJA55" s="51"/>
      <c r="AJB55" s="51"/>
      <c r="AJC55" s="51"/>
      <c r="AJD55" s="51"/>
      <c r="AJE55" s="51"/>
      <c r="AJF55" s="51"/>
      <c r="AJG55" s="51"/>
      <c r="AJH55" s="51"/>
      <c r="AJI55" s="51"/>
      <c r="AJJ55" s="51"/>
      <c r="AJK55" s="51"/>
      <c r="AJL55" s="51"/>
      <c r="AJM55" s="51"/>
      <c r="AJN55" s="51"/>
      <c r="AJO55" s="51"/>
      <c r="AJP55" s="51"/>
      <c r="AJQ55" s="51"/>
      <c r="AJR55" s="51"/>
      <c r="AJS55" s="51"/>
      <c r="AJT55" s="51"/>
      <c r="AJU55" s="51"/>
      <c r="AJV55" s="51"/>
      <c r="AJW55" s="51"/>
      <c r="AJX55" s="51"/>
      <c r="AJY55" s="51"/>
      <c r="AJZ55" s="51"/>
      <c r="AKA55" s="51"/>
      <c r="AKB55" s="51"/>
      <c r="AKC55" s="51"/>
      <c r="AKD55" s="51"/>
      <c r="AKE55" s="51"/>
      <c r="AKF55" s="51"/>
      <c r="AKG55" s="51"/>
      <c r="AKH55" s="51"/>
      <c r="AKI55" s="51"/>
      <c r="AKJ55" s="51"/>
      <c r="AKK55" s="51"/>
      <c r="AKL55" s="51"/>
      <c r="AKM55" s="51"/>
      <c r="AKN55" s="51"/>
      <c r="AKO55" s="51"/>
      <c r="AKP55" s="51"/>
      <c r="AKQ55" s="51"/>
      <c r="AKR55" s="51"/>
      <c r="AKS55" s="51"/>
      <c r="AKT55" s="51"/>
      <c r="AKU55" s="51"/>
      <c r="AKV55" s="51"/>
      <c r="AKW55" s="51"/>
      <c r="AKX55" s="51"/>
      <c r="AKY55" s="51"/>
      <c r="AKZ55" s="51"/>
      <c r="ALA55" s="51"/>
      <c r="ALB55" s="51"/>
      <c r="ALC55" s="51"/>
      <c r="ALD55" s="51"/>
      <c r="ALE55" s="51"/>
      <c r="ALF55" s="51"/>
      <c r="ALG55" s="51"/>
      <c r="ALH55" s="51"/>
      <c r="ALI55" s="51"/>
      <c r="ALJ55" s="51"/>
      <c r="ALK55" s="51"/>
      <c r="ALL55" s="51"/>
      <c r="ALM55" s="51"/>
      <c r="ALN55" s="51"/>
      <c r="ALO55" s="51"/>
      <c r="ALP55" s="51"/>
      <c r="ALQ55" s="51"/>
      <c r="ALR55" s="51"/>
      <c r="ALS55" s="51"/>
      <c r="ALT55" s="51"/>
      <c r="ALU55" s="51"/>
      <c r="ALV55" s="51"/>
      <c r="ALW55" s="51"/>
      <c r="ALX55" s="51"/>
      <c r="ALY55" s="51"/>
      <c r="ALZ55" s="51"/>
      <c r="AMA55" s="51"/>
      <c r="AMB55" s="51"/>
      <c r="AMC55" s="51"/>
      <c r="AMD55" s="51"/>
      <c r="AME55" s="51"/>
      <c r="AMF55" s="51"/>
      <c r="AMG55" s="51"/>
      <c r="AMH55" s="51"/>
      <c r="AMI55" s="51"/>
      <c r="AMJ55" s="51"/>
      <c r="AMK55" s="51"/>
    </row>
    <row r="56" spans="1:1025" ht="61.5" customHeight="1" x14ac:dyDescent="0.25">
      <c r="A56" s="16" t="s">
        <v>58</v>
      </c>
      <c r="B56" s="16" t="s">
        <v>59</v>
      </c>
      <c r="C56" s="16" t="s">
        <v>60</v>
      </c>
      <c r="D56" s="24" t="s">
        <v>107</v>
      </c>
      <c r="E56" s="24" t="s">
        <v>108</v>
      </c>
      <c r="F56" s="100" t="s">
        <v>109</v>
      </c>
      <c r="G56" s="21">
        <f t="shared" si="8"/>
        <v>1900000</v>
      </c>
      <c r="H56" s="26">
        <f>200000+1300000-685000+400000</f>
        <v>1215000</v>
      </c>
      <c r="I56" s="25">
        <v>685000</v>
      </c>
      <c r="J56" s="26">
        <v>685000</v>
      </c>
      <c r="K56" s="17"/>
    </row>
    <row r="57" spans="1:1025" s="45" customFormat="1" ht="35.25" customHeight="1" x14ac:dyDescent="0.25">
      <c r="A57" s="109" t="s">
        <v>167</v>
      </c>
      <c r="B57" s="109" t="s">
        <v>168</v>
      </c>
      <c r="C57" s="110" t="s">
        <v>148</v>
      </c>
      <c r="D57" s="111" t="s">
        <v>169</v>
      </c>
      <c r="E57" s="46"/>
      <c r="F57" s="106"/>
      <c r="G57" s="75">
        <f>H57+I57</f>
        <v>1050520</v>
      </c>
      <c r="H57" s="49">
        <f>SUM(H58:H59)</f>
        <v>0</v>
      </c>
      <c r="I57" s="49">
        <f>SUM(I58:I59)</f>
        <v>1050520</v>
      </c>
      <c r="J57" s="49">
        <f>SUM(J58:J59)</f>
        <v>1050520</v>
      </c>
      <c r="K57" s="17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2"/>
      <c r="NI57" s="2"/>
      <c r="NJ57" s="2"/>
      <c r="NK57" s="2"/>
      <c r="NL57" s="2"/>
      <c r="NM57" s="2"/>
      <c r="NN57" s="2"/>
      <c r="NO57" s="2"/>
      <c r="NP57" s="2"/>
      <c r="NQ57" s="2"/>
      <c r="NR57" s="2"/>
      <c r="NS57" s="2"/>
      <c r="NT57" s="2"/>
      <c r="NU57" s="2"/>
      <c r="NV57" s="2"/>
      <c r="NW57" s="2"/>
      <c r="NX57" s="2"/>
      <c r="NY57" s="2"/>
      <c r="NZ57" s="2"/>
      <c r="OA57" s="2"/>
      <c r="OB57" s="2"/>
      <c r="OC57" s="2"/>
      <c r="OD57" s="2"/>
      <c r="OE57" s="2"/>
      <c r="OF57" s="2"/>
      <c r="OG57" s="2"/>
      <c r="OH57" s="2"/>
      <c r="OI57" s="2"/>
      <c r="OJ57" s="2"/>
      <c r="OK57" s="2"/>
      <c r="OL57" s="2"/>
      <c r="OM57" s="2"/>
      <c r="ON57" s="2"/>
      <c r="OO57" s="2"/>
      <c r="OP57" s="2"/>
      <c r="OQ57" s="2"/>
      <c r="OR57" s="2"/>
      <c r="OS57" s="2"/>
      <c r="OT57" s="2"/>
      <c r="OU57" s="2"/>
      <c r="OV57" s="2"/>
      <c r="OW57" s="2"/>
      <c r="OX57" s="2"/>
      <c r="OY57" s="2"/>
      <c r="OZ57" s="2"/>
      <c r="PA57" s="2"/>
      <c r="PB57" s="2"/>
      <c r="PC57" s="2"/>
      <c r="PD57" s="2"/>
      <c r="PE57" s="2"/>
      <c r="PF57" s="2"/>
      <c r="PG57" s="2"/>
      <c r="PH57" s="2"/>
      <c r="PI57" s="2"/>
      <c r="PJ57" s="2"/>
      <c r="PK57" s="2"/>
      <c r="PL57" s="2"/>
      <c r="PM57" s="2"/>
      <c r="PN57" s="2"/>
      <c r="PO57" s="2"/>
      <c r="PP57" s="2"/>
      <c r="PQ57" s="2"/>
      <c r="PR57" s="2"/>
      <c r="PS57" s="2"/>
      <c r="PT57" s="2"/>
      <c r="PU57" s="2"/>
      <c r="PV57" s="2"/>
      <c r="PW57" s="2"/>
      <c r="PX57" s="2"/>
      <c r="PY57" s="2"/>
      <c r="PZ57" s="2"/>
      <c r="QA57" s="2"/>
      <c r="QB57" s="2"/>
      <c r="QC57" s="2"/>
      <c r="QD57" s="2"/>
      <c r="QE57" s="2"/>
      <c r="QF57" s="2"/>
      <c r="QG57" s="2"/>
      <c r="QH57" s="2"/>
      <c r="QI57" s="2"/>
      <c r="QJ57" s="2"/>
      <c r="QK57" s="2"/>
      <c r="QL57" s="2"/>
      <c r="QM57" s="2"/>
      <c r="QN57" s="2"/>
      <c r="QO57" s="2"/>
      <c r="QP57" s="2"/>
      <c r="QQ57" s="2"/>
      <c r="QR57" s="2"/>
      <c r="QS57" s="2"/>
      <c r="QT57" s="2"/>
      <c r="QU57" s="2"/>
      <c r="QV57" s="2"/>
      <c r="QW57" s="2"/>
      <c r="QX57" s="2"/>
      <c r="QY57" s="2"/>
      <c r="QZ57" s="2"/>
      <c r="RA57" s="2"/>
      <c r="RB57" s="2"/>
      <c r="RC57" s="2"/>
      <c r="RD57" s="2"/>
      <c r="RE57" s="2"/>
      <c r="RF57" s="2"/>
      <c r="RG57" s="2"/>
      <c r="RH57" s="2"/>
      <c r="RI57" s="2"/>
      <c r="RJ57" s="2"/>
      <c r="RK57" s="2"/>
      <c r="RL57" s="2"/>
      <c r="RM57" s="2"/>
      <c r="RN57" s="2"/>
      <c r="RO57" s="2"/>
      <c r="RP57" s="2"/>
      <c r="RQ57" s="2"/>
      <c r="RR57" s="2"/>
      <c r="RS57" s="2"/>
      <c r="RT57" s="2"/>
      <c r="RU57" s="2"/>
      <c r="RV57" s="2"/>
      <c r="RW57" s="2"/>
      <c r="RX57" s="2"/>
      <c r="RY57" s="2"/>
      <c r="RZ57" s="2"/>
      <c r="SA57" s="2"/>
      <c r="SB57" s="2"/>
      <c r="SC57" s="2"/>
      <c r="SD57" s="2"/>
      <c r="SE57" s="2"/>
      <c r="SF57" s="2"/>
      <c r="SG57" s="2"/>
      <c r="SH57" s="2"/>
      <c r="SI57" s="2"/>
      <c r="SJ57" s="2"/>
      <c r="SK57" s="2"/>
      <c r="SL57" s="2"/>
      <c r="SM57" s="2"/>
      <c r="SN57" s="2"/>
      <c r="SO57" s="2"/>
      <c r="SP57" s="2"/>
      <c r="SQ57" s="2"/>
      <c r="SR57" s="2"/>
      <c r="SS57" s="2"/>
      <c r="ST57" s="2"/>
      <c r="SU57" s="2"/>
      <c r="SV57" s="2"/>
      <c r="SW57" s="2"/>
      <c r="SX57" s="2"/>
      <c r="SY57" s="2"/>
      <c r="SZ57" s="2"/>
      <c r="TA57" s="2"/>
      <c r="TB57" s="2"/>
      <c r="TC57" s="2"/>
      <c r="TD57" s="2"/>
      <c r="TE57" s="2"/>
      <c r="TF57" s="2"/>
      <c r="TG57" s="2"/>
      <c r="TH57" s="2"/>
      <c r="TI57" s="2"/>
      <c r="TJ57" s="2"/>
      <c r="TK57" s="2"/>
      <c r="TL57" s="2"/>
      <c r="TM57" s="2"/>
      <c r="TN57" s="2"/>
      <c r="TO57" s="2"/>
      <c r="TP57" s="2"/>
      <c r="TQ57" s="2"/>
      <c r="TR57" s="2"/>
      <c r="TS57" s="2"/>
      <c r="TT57" s="2"/>
      <c r="TU57" s="2"/>
      <c r="TV57" s="2"/>
      <c r="TW57" s="2"/>
      <c r="TX57" s="2"/>
      <c r="TY57" s="2"/>
      <c r="TZ57" s="2"/>
      <c r="UA57" s="2"/>
      <c r="UB57" s="2"/>
      <c r="UC57" s="2"/>
      <c r="UD57" s="2"/>
      <c r="UE57" s="2"/>
      <c r="UF57" s="2"/>
      <c r="UG57" s="2"/>
      <c r="UH57" s="2"/>
      <c r="UI57" s="2"/>
      <c r="UJ57" s="2"/>
      <c r="UK57" s="2"/>
      <c r="UL57" s="2"/>
      <c r="UM57" s="2"/>
      <c r="UN57" s="2"/>
      <c r="UO57" s="2"/>
      <c r="UP57" s="2"/>
      <c r="UQ57" s="2"/>
      <c r="UR57" s="2"/>
      <c r="US57" s="2"/>
      <c r="UT57" s="2"/>
      <c r="UU57" s="2"/>
      <c r="UV57" s="2"/>
      <c r="UW57" s="2"/>
      <c r="UX57" s="2"/>
      <c r="UY57" s="2"/>
      <c r="UZ57" s="2"/>
      <c r="VA57" s="2"/>
      <c r="VB57" s="2"/>
      <c r="VC57" s="2"/>
      <c r="VD57" s="2"/>
      <c r="VE57" s="2"/>
      <c r="VF57" s="2"/>
      <c r="VG57" s="2"/>
      <c r="VH57" s="2"/>
      <c r="VI57" s="2"/>
      <c r="VJ57" s="2"/>
      <c r="VK57" s="2"/>
      <c r="VL57" s="2"/>
      <c r="VM57" s="2"/>
      <c r="VN57" s="2"/>
      <c r="VO57" s="2"/>
      <c r="VP57" s="2"/>
      <c r="VQ57" s="2"/>
      <c r="VR57" s="2"/>
      <c r="VS57" s="2"/>
      <c r="VT57" s="2"/>
      <c r="VU57" s="2"/>
      <c r="VV57" s="2"/>
      <c r="VW57" s="2"/>
      <c r="VX57" s="2"/>
      <c r="VY57" s="2"/>
      <c r="VZ57" s="2"/>
      <c r="WA57" s="2"/>
      <c r="WB57" s="2"/>
      <c r="WC57" s="2"/>
      <c r="WD57" s="2"/>
      <c r="WE57" s="2"/>
      <c r="WF57" s="2"/>
      <c r="WG57" s="2"/>
      <c r="WH57" s="2"/>
      <c r="WI57" s="2"/>
      <c r="WJ57" s="2"/>
      <c r="WK57" s="2"/>
      <c r="WL57" s="2"/>
      <c r="WM57" s="2"/>
      <c r="WN57" s="2"/>
      <c r="WO57" s="2"/>
      <c r="WP57" s="2"/>
      <c r="WQ57" s="2"/>
      <c r="WR57" s="2"/>
      <c r="WS57" s="2"/>
      <c r="WT57" s="2"/>
      <c r="WU57" s="2"/>
      <c r="WV57" s="2"/>
      <c r="WW57" s="2"/>
      <c r="WX57" s="2"/>
      <c r="WY57" s="2"/>
      <c r="WZ57" s="2"/>
      <c r="XA57" s="2"/>
      <c r="XB57" s="2"/>
      <c r="XC57" s="2"/>
      <c r="XD57" s="2"/>
      <c r="XE57" s="2"/>
      <c r="XF57" s="2"/>
      <c r="XG57" s="2"/>
      <c r="XH57" s="2"/>
      <c r="XI57" s="2"/>
      <c r="XJ57" s="2"/>
      <c r="XK57" s="2"/>
      <c r="XL57" s="2"/>
      <c r="XM57" s="2"/>
      <c r="XN57" s="2"/>
      <c r="XO57" s="2"/>
      <c r="XP57" s="2"/>
      <c r="XQ57" s="2"/>
      <c r="XR57" s="2"/>
      <c r="XS57" s="2"/>
      <c r="XT57" s="2"/>
      <c r="XU57" s="2"/>
      <c r="XV57" s="2"/>
      <c r="XW57" s="2"/>
      <c r="XX57" s="2"/>
      <c r="XY57" s="2"/>
      <c r="XZ57" s="2"/>
      <c r="YA57" s="2"/>
      <c r="YB57" s="2"/>
      <c r="YC57" s="2"/>
      <c r="YD57" s="2"/>
      <c r="YE57" s="2"/>
      <c r="YF57" s="2"/>
      <c r="YG57" s="2"/>
      <c r="YH57" s="2"/>
      <c r="YI57" s="2"/>
      <c r="YJ57" s="2"/>
      <c r="YK57" s="2"/>
      <c r="YL57" s="2"/>
      <c r="YM57" s="2"/>
      <c r="YN57" s="2"/>
      <c r="YO57" s="2"/>
      <c r="YP57" s="2"/>
      <c r="YQ57" s="2"/>
      <c r="YR57" s="2"/>
      <c r="YS57" s="2"/>
      <c r="YT57" s="2"/>
      <c r="YU57" s="2"/>
      <c r="YV57" s="2"/>
      <c r="YW57" s="2"/>
      <c r="YX57" s="2"/>
      <c r="YY57" s="2"/>
      <c r="YZ57" s="2"/>
      <c r="ZA57" s="2"/>
      <c r="ZB57" s="2"/>
      <c r="ZC57" s="2"/>
      <c r="ZD57" s="2"/>
      <c r="ZE57" s="2"/>
      <c r="ZF57" s="2"/>
      <c r="ZG57" s="2"/>
      <c r="ZH57" s="2"/>
      <c r="ZI57" s="2"/>
      <c r="ZJ57" s="2"/>
      <c r="ZK57" s="2"/>
      <c r="ZL57" s="2"/>
      <c r="ZM57" s="2"/>
      <c r="ZN57" s="2"/>
      <c r="ZO57" s="2"/>
      <c r="ZP57" s="2"/>
      <c r="ZQ57" s="2"/>
      <c r="ZR57" s="2"/>
      <c r="ZS57" s="2"/>
      <c r="ZT57" s="2"/>
      <c r="ZU57" s="2"/>
      <c r="ZV57" s="2"/>
      <c r="ZW57" s="2"/>
      <c r="ZX57" s="2"/>
      <c r="ZY57" s="2"/>
      <c r="ZZ57" s="2"/>
      <c r="AAA57" s="2"/>
      <c r="AAB57" s="2"/>
      <c r="AAC57" s="2"/>
      <c r="AAD57" s="2"/>
      <c r="AAE57" s="2"/>
      <c r="AAF57" s="2"/>
      <c r="AAG57" s="2"/>
      <c r="AAH57" s="2"/>
      <c r="AAI57" s="2"/>
      <c r="AAJ57" s="2"/>
      <c r="AAK57" s="2"/>
      <c r="AAL57" s="2"/>
      <c r="AAM57" s="2"/>
      <c r="AAN57" s="2"/>
      <c r="AAO57" s="2"/>
      <c r="AAP57" s="2"/>
      <c r="AAQ57" s="2"/>
      <c r="AAR57" s="2"/>
      <c r="AAS57" s="2"/>
      <c r="AAT57" s="2"/>
      <c r="AAU57" s="2"/>
      <c r="AAV57" s="2"/>
      <c r="AAW57" s="2"/>
      <c r="AAX57" s="2"/>
      <c r="AAY57" s="2"/>
      <c r="AAZ57" s="2"/>
      <c r="ABA57" s="2"/>
      <c r="ABB57" s="2"/>
      <c r="ABC57" s="2"/>
      <c r="ABD57" s="2"/>
      <c r="ABE57" s="2"/>
      <c r="ABF57" s="2"/>
      <c r="ABG57" s="2"/>
      <c r="ABH57" s="2"/>
      <c r="ABI57" s="2"/>
      <c r="ABJ57" s="2"/>
      <c r="ABK57" s="2"/>
      <c r="ABL57" s="2"/>
      <c r="ABM57" s="2"/>
      <c r="ABN57" s="2"/>
      <c r="ABO57" s="2"/>
      <c r="ABP57" s="2"/>
      <c r="ABQ57" s="2"/>
      <c r="ABR57" s="2"/>
      <c r="ABS57" s="2"/>
      <c r="ABT57" s="2"/>
      <c r="ABU57" s="2"/>
      <c r="ABV57" s="2"/>
      <c r="ABW57" s="2"/>
      <c r="ABX57" s="2"/>
      <c r="ABY57" s="2"/>
      <c r="ABZ57" s="2"/>
      <c r="ACA57" s="2"/>
      <c r="ACB57" s="2"/>
      <c r="ACC57" s="2"/>
      <c r="ACD57" s="2"/>
      <c r="ACE57" s="2"/>
      <c r="ACF57" s="2"/>
      <c r="ACG57" s="2"/>
      <c r="ACH57" s="2"/>
      <c r="ACI57" s="2"/>
      <c r="ACJ57" s="2"/>
      <c r="ACK57" s="2"/>
      <c r="ACL57" s="2"/>
      <c r="ACM57" s="2"/>
      <c r="ACN57" s="2"/>
      <c r="ACO57" s="2"/>
      <c r="ACP57" s="2"/>
      <c r="ACQ57" s="2"/>
      <c r="ACR57" s="2"/>
      <c r="ACS57" s="2"/>
      <c r="ACT57" s="2"/>
      <c r="ACU57" s="2"/>
      <c r="ACV57" s="2"/>
      <c r="ACW57" s="2"/>
      <c r="ACX57" s="2"/>
      <c r="ACY57" s="2"/>
      <c r="ACZ57" s="2"/>
      <c r="ADA57" s="2"/>
      <c r="ADB57" s="2"/>
      <c r="ADC57" s="2"/>
      <c r="ADD57" s="2"/>
      <c r="ADE57" s="2"/>
      <c r="ADF57" s="2"/>
      <c r="ADG57" s="2"/>
      <c r="ADH57" s="2"/>
      <c r="ADI57" s="2"/>
      <c r="ADJ57" s="2"/>
      <c r="ADK57" s="2"/>
      <c r="ADL57" s="2"/>
      <c r="ADM57" s="2"/>
      <c r="ADN57" s="2"/>
      <c r="ADO57" s="2"/>
      <c r="ADP57" s="2"/>
      <c r="ADQ57" s="2"/>
      <c r="ADR57" s="2"/>
      <c r="ADS57" s="2"/>
      <c r="ADT57" s="2"/>
      <c r="ADU57" s="2"/>
      <c r="ADV57" s="2"/>
      <c r="ADW57" s="2"/>
      <c r="ADX57" s="2"/>
      <c r="ADY57" s="2"/>
      <c r="ADZ57" s="2"/>
      <c r="AEA57" s="2"/>
      <c r="AEB57" s="2"/>
      <c r="AEC57" s="2"/>
      <c r="AED57" s="2"/>
      <c r="AEE57" s="2"/>
      <c r="AEF57" s="2"/>
      <c r="AEG57" s="2"/>
      <c r="AEH57" s="2"/>
      <c r="AEI57" s="2"/>
      <c r="AEJ57" s="2"/>
      <c r="AEK57" s="2"/>
      <c r="AEL57" s="2"/>
      <c r="AEM57" s="2"/>
      <c r="AEN57" s="2"/>
      <c r="AEO57" s="2"/>
      <c r="AEP57" s="2"/>
      <c r="AEQ57" s="2"/>
      <c r="AER57" s="2"/>
      <c r="AES57" s="2"/>
      <c r="AET57" s="2"/>
      <c r="AEU57" s="2"/>
      <c r="AEV57" s="2"/>
      <c r="AEW57" s="2"/>
      <c r="AEX57" s="2"/>
      <c r="AEY57" s="2"/>
      <c r="AEZ57" s="2"/>
      <c r="AFA57" s="2"/>
      <c r="AFB57" s="2"/>
      <c r="AFC57" s="2"/>
      <c r="AFD57" s="2"/>
      <c r="AFE57" s="2"/>
      <c r="AFF57" s="2"/>
      <c r="AFG57" s="2"/>
      <c r="AFH57" s="2"/>
      <c r="AFI57" s="2"/>
      <c r="AFJ57" s="2"/>
      <c r="AFK57" s="2"/>
      <c r="AFL57" s="2"/>
      <c r="AFM57" s="2"/>
      <c r="AFN57" s="2"/>
      <c r="AFO57" s="2"/>
      <c r="AFP57" s="2"/>
      <c r="AFQ57" s="2"/>
      <c r="AFR57" s="2"/>
      <c r="AFS57" s="2"/>
      <c r="AFT57" s="2"/>
      <c r="AFU57" s="2"/>
      <c r="AFV57" s="2"/>
      <c r="AFW57" s="2"/>
      <c r="AFX57" s="2"/>
      <c r="AFY57" s="2"/>
      <c r="AFZ57" s="2"/>
      <c r="AGA57" s="2"/>
      <c r="AGB57" s="2"/>
      <c r="AGC57" s="2"/>
      <c r="AGD57" s="2"/>
      <c r="AGE57" s="2"/>
      <c r="AGF57" s="2"/>
      <c r="AGG57" s="2"/>
      <c r="AGH57" s="2"/>
      <c r="AGI57" s="2"/>
      <c r="AGJ57" s="2"/>
      <c r="AGK57" s="2"/>
      <c r="AGL57" s="2"/>
      <c r="AGM57" s="2"/>
      <c r="AGN57" s="2"/>
      <c r="AGO57" s="2"/>
      <c r="AGP57" s="2"/>
      <c r="AGQ57" s="2"/>
      <c r="AGR57" s="2"/>
      <c r="AGS57" s="2"/>
      <c r="AGT57" s="2"/>
      <c r="AGU57" s="2"/>
      <c r="AGV57" s="2"/>
      <c r="AGW57" s="2"/>
      <c r="AGX57" s="2"/>
      <c r="AGY57" s="2"/>
      <c r="AGZ57" s="2"/>
      <c r="AHA57" s="2"/>
      <c r="AHB57" s="2"/>
      <c r="AHC57" s="2"/>
      <c r="AHD57" s="2"/>
      <c r="AHE57" s="2"/>
      <c r="AHF57" s="2"/>
      <c r="AHG57" s="2"/>
      <c r="AHH57" s="2"/>
      <c r="AHI57" s="2"/>
      <c r="AHJ57" s="2"/>
      <c r="AHK57" s="2"/>
      <c r="AHL57" s="2"/>
      <c r="AHM57" s="2"/>
      <c r="AHN57" s="2"/>
      <c r="AHO57" s="2"/>
      <c r="AHP57" s="2"/>
      <c r="AHQ57" s="2"/>
      <c r="AHR57" s="2"/>
      <c r="AHS57" s="2"/>
      <c r="AHT57" s="2"/>
      <c r="AHU57" s="2"/>
      <c r="AHV57" s="2"/>
      <c r="AHW57" s="2"/>
      <c r="AHX57" s="2"/>
      <c r="AHY57" s="2"/>
      <c r="AHZ57" s="2"/>
      <c r="AIA57" s="2"/>
      <c r="AIB57" s="2"/>
      <c r="AIC57" s="2"/>
      <c r="AID57" s="2"/>
      <c r="AIE57" s="2"/>
      <c r="AIF57" s="2"/>
      <c r="AIG57" s="2"/>
      <c r="AIH57" s="2"/>
      <c r="AII57" s="2"/>
      <c r="AIJ57" s="2"/>
      <c r="AIK57" s="2"/>
      <c r="AIL57" s="2"/>
      <c r="AIM57" s="2"/>
      <c r="AIN57" s="2"/>
      <c r="AIO57" s="2"/>
      <c r="AIP57" s="2"/>
      <c r="AIQ57" s="2"/>
      <c r="AIR57" s="2"/>
      <c r="AIS57" s="2"/>
      <c r="AIT57" s="2"/>
      <c r="AIU57" s="2"/>
      <c r="AIV57" s="2"/>
      <c r="AIW57" s="2"/>
      <c r="AIX57" s="2"/>
      <c r="AIY57" s="2"/>
      <c r="AIZ57" s="2"/>
      <c r="AJA57" s="2"/>
      <c r="AJB57" s="2"/>
      <c r="AJC57" s="2"/>
      <c r="AJD57" s="2"/>
      <c r="AJE57" s="2"/>
      <c r="AJF57" s="2"/>
      <c r="AJG57" s="2"/>
      <c r="AJH57" s="2"/>
      <c r="AJI57" s="2"/>
      <c r="AJJ57" s="2"/>
      <c r="AJK57" s="2"/>
      <c r="AJL57" s="2"/>
      <c r="AJM57" s="2"/>
      <c r="AJN57" s="2"/>
      <c r="AJO57" s="2"/>
      <c r="AJP57" s="2"/>
      <c r="AJQ57" s="2"/>
      <c r="AJR57" s="2"/>
      <c r="AJS57" s="2"/>
      <c r="AJT57" s="2"/>
      <c r="AJU57" s="2"/>
      <c r="AJV57" s="2"/>
      <c r="AJW57" s="2"/>
      <c r="AJX57" s="2"/>
      <c r="AJY57" s="2"/>
      <c r="AJZ57" s="2"/>
      <c r="AKA57" s="2"/>
      <c r="AKB57" s="2"/>
      <c r="AKC57" s="2"/>
      <c r="AKD57" s="2"/>
      <c r="AKE57" s="2"/>
      <c r="AKF57" s="2"/>
      <c r="AKG57" s="2"/>
      <c r="AKH57" s="2"/>
      <c r="AKI57" s="2"/>
      <c r="AKJ57" s="2"/>
      <c r="AKK57" s="2"/>
      <c r="AKL57" s="2"/>
      <c r="AKM57" s="2"/>
      <c r="AKN57" s="2"/>
      <c r="AKO57" s="2"/>
      <c r="AKP57" s="2"/>
      <c r="AKQ57" s="2"/>
      <c r="AKR57" s="2"/>
      <c r="AKS57" s="2"/>
      <c r="AKT57" s="2"/>
      <c r="AKU57" s="2"/>
      <c r="AKV57" s="2"/>
      <c r="AKW57" s="2"/>
      <c r="AKX57" s="2"/>
      <c r="AKY57" s="2"/>
      <c r="AKZ57" s="2"/>
      <c r="ALA57" s="2"/>
      <c r="ALB57" s="2"/>
      <c r="ALC57" s="2"/>
      <c r="ALD57" s="2"/>
      <c r="ALE57" s="2"/>
      <c r="ALF57" s="2"/>
      <c r="ALG57" s="2"/>
      <c r="ALH57" s="2"/>
      <c r="ALI57" s="2"/>
      <c r="ALJ57" s="2"/>
      <c r="ALK57" s="2"/>
      <c r="ALL57" s="2"/>
      <c r="ALM57" s="2"/>
      <c r="ALN57" s="2"/>
      <c r="ALO57" s="2"/>
      <c r="ALP57" s="2"/>
      <c r="ALQ57" s="2"/>
      <c r="ALR57" s="2"/>
      <c r="ALS57" s="2"/>
      <c r="ALT57" s="2"/>
      <c r="ALU57" s="2"/>
      <c r="ALV57" s="2"/>
      <c r="ALW57" s="2"/>
      <c r="ALX57" s="2"/>
      <c r="ALY57" s="2"/>
      <c r="ALZ57" s="2"/>
      <c r="AMA57" s="2"/>
      <c r="AMB57" s="2"/>
      <c r="AMC57" s="2"/>
      <c r="AMD57" s="2"/>
      <c r="AME57" s="2"/>
      <c r="AMF57" s="2"/>
      <c r="AMG57" s="2"/>
      <c r="AMH57" s="2"/>
      <c r="AMI57" s="2"/>
      <c r="AMJ57" s="2"/>
      <c r="AMK57" s="2"/>
    </row>
    <row r="58" spans="1:1025" ht="39.75" customHeight="1" x14ac:dyDescent="0.25">
      <c r="A58" s="44"/>
      <c r="B58" s="44"/>
      <c r="C58" s="44"/>
      <c r="D58" s="24"/>
      <c r="E58" s="29" t="str">
        <f>E46</f>
        <v>Програма «Розвиток та фінансова підтримка комунального підприємства  Білозірської сільської ради на 2023  рік»</v>
      </c>
      <c r="F58" s="104" t="str">
        <f>F46</f>
        <v xml:space="preserve">рішення сільської ради від 22.12.2022 року № 45-17/VIII </v>
      </c>
      <c r="G58" s="21">
        <f t="shared" si="8"/>
        <v>235520</v>
      </c>
      <c r="H58" s="26">
        <v>0</v>
      </c>
      <c r="I58" s="25">
        <f>244000-8480</f>
        <v>235520</v>
      </c>
      <c r="J58" s="26">
        <f>I58</f>
        <v>235520</v>
      </c>
      <c r="K58" s="17"/>
    </row>
    <row r="59" spans="1:1025" ht="57" customHeight="1" x14ac:dyDescent="0.25">
      <c r="A59" s="44"/>
      <c r="B59" s="44"/>
      <c r="C59" s="44"/>
      <c r="D59" s="24"/>
      <c r="E59" s="24" t="str">
        <f>E18</f>
        <v>Програма розвитку охорони здоров’я   Білозірської сільської територіальної громади на 2021-2025 роки (зі зсінами)</v>
      </c>
      <c r="F59" s="100" t="str">
        <f>F18</f>
        <v>рішення сільської ради від 22.12.2020 року № 4-23/VIII, зміни від 22.12.2021 № 25-18/VIII, 30.01.2023 №46-4/VIII, 28.02.2023 № 47-3/VIII</v>
      </c>
      <c r="G59" s="21">
        <f t="shared" si="8"/>
        <v>815000</v>
      </c>
      <c r="H59" s="26">
        <v>0</v>
      </c>
      <c r="I59" s="25">
        <f>405000+60000+350000</f>
        <v>815000</v>
      </c>
      <c r="J59" s="26">
        <f>I59</f>
        <v>815000</v>
      </c>
      <c r="K59" s="17"/>
    </row>
    <row r="60" spans="1:1025" ht="39.75" customHeight="1" x14ac:dyDescent="0.25">
      <c r="A60" s="44">
        <v>217680</v>
      </c>
      <c r="B60" s="44">
        <v>7680</v>
      </c>
      <c r="C60" s="27" t="s">
        <v>148</v>
      </c>
      <c r="D60" s="24" t="s">
        <v>110</v>
      </c>
      <c r="E60" s="24" t="s">
        <v>158</v>
      </c>
      <c r="F60" s="100" t="s">
        <v>155</v>
      </c>
      <c r="G60" s="21">
        <f t="shared" ref="G60:G70" si="11">H60+I60</f>
        <v>37000</v>
      </c>
      <c r="H60" s="26">
        <v>37000</v>
      </c>
      <c r="I60" s="25">
        <v>0</v>
      </c>
      <c r="J60" s="26">
        <v>0</v>
      </c>
      <c r="K60" s="17"/>
    </row>
    <row r="61" spans="1:1025" s="96" customFormat="1" ht="28.5" customHeight="1" x14ac:dyDescent="0.25">
      <c r="A61" s="3"/>
      <c r="B61" s="3">
        <v>8000</v>
      </c>
      <c r="C61" s="97"/>
      <c r="D61" s="20" t="s">
        <v>200</v>
      </c>
      <c r="E61" s="20"/>
      <c r="F61" s="101"/>
      <c r="G61" s="21">
        <f>G63+G67+G70+G62</f>
        <v>1372529</v>
      </c>
      <c r="H61" s="21">
        <f>H63+H67+H70+H62</f>
        <v>1357529</v>
      </c>
      <c r="I61" s="21">
        <f>I63+I67+I70+I62</f>
        <v>15000</v>
      </c>
      <c r="J61" s="21">
        <f>J63+J67+J70+J62</f>
        <v>0</v>
      </c>
      <c r="K61" s="87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88"/>
      <c r="BH61" s="88"/>
      <c r="BI61" s="88"/>
      <c r="BJ61" s="88"/>
      <c r="BK61" s="88"/>
      <c r="BL61" s="88"/>
      <c r="BM61" s="88"/>
      <c r="BN61" s="88"/>
      <c r="BO61" s="88"/>
      <c r="BP61" s="88"/>
      <c r="BQ61" s="88"/>
      <c r="BR61" s="88"/>
      <c r="BS61" s="88"/>
      <c r="BT61" s="88"/>
      <c r="BU61" s="88"/>
      <c r="BV61" s="88"/>
      <c r="BW61" s="88"/>
      <c r="BX61" s="88"/>
      <c r="BY61" s="88"/>
      <c r="BZ61" s="88"/>
      <c r="CA61" s="88"/>
      <c r="CB61" s="88"/>
      <c r="CC61" s="88"/>
      <c r="CD61" s="88"/>
      <c r="CE61" s="88"/>
      <c r="CF61" s="88"/>
      <c r="CG61" s="88"/>
      <c r="CH61" s="88"/>
      <c r="CI61" s="88"/>
      <c r="CJ61" s="88"/>
      <c r="CK61" s="88"/>
      <c r="CL61" s="88"/>
      <c r="CM61" s="88"/>
      <c r="CN61" s="88"/>
      <c r="CO61" s="88"/>
      <c r="CP61" s="88"/>
      <c r="CQ61" s="88"/>
      <c r="CR61" s="88"/>
      <c r="CS61" s="88"/>
      <c r="CT61" s="88"/>
      <c r="CU61" s="88"/>
      <c r="CV61" s="88"/>
      <c r="CW61" s="88"/>
      <c r="CX61" s="88"/>
      <c r="CY61" s="88"/>
      <c r="CZ61" s="88"/>
      <c r="DA61" s="88"/>
      <c r="DB61" s="88"/>
      <c r="DC61" s="88"/>
      <c r="DD61" s="88"/>
      <c r="DE61" s="88"/>
      <c r="DF61" s="88"/>
      <c r="DG61" s="88"/>
      <c r="DH61" s="88"/>
      <c r="DI61" s="88"/>
      <c r="DJ61" s="88"/>
      <c r="DK61" s="88"/>
      <c r="DL61" s="88"/>
      <c r="DM61" s="88"/>
      <c r="DN61" s="88"/>
      <c r="DO61" s="88"/>
      <c r="DP61" s="88"/>
      <c r="DQ61" s="88"/>
      <c r="DR61" s="88"/>
      <c r="DS61" s="88"/>
      <c r="DT61" s="88"/>
      <c r="DU61" s="88"/>
      <c r="DV61" s="88"/>
      <c r="DW61" s="88"/>
      <c r="DX61" s="88"/>
      <c r="DY61" s="88"/>
      <c r="DZ61" s="88"/>
      <c r="EA61" s="88"/>
      <c r="EB61" s="88"/>
      <c r="EC61" s="88"/>
      <c r="ED61" s="88"/>
      <c r="EE61" s="88"/>
      <c r="EF61" s="88"/>
      <c r="EG61" s="88"/>
      <c r="EH61" s="88"/>
      <c r="EI61" s="88"/>
      <c r="EJ61" s="88"/>
      <c r="EK61" s="88"/>
      <c r="EL61" s="88"/>
      <c r="EM61" s="88"/>
      <c r="EN61" s="88"/>
      <c r="EO61" s="88"/>
      <c r="EP61" s="88"/>
      <c r="EQ61" s="88"/>
      <c r="ER61" s="88"/>
      <c r="ES61" s="88"/>
      <c r="ET61" s="88"/>
      <c r="EU61" s="88"/>
      <c r="EV61" s="88"/>
      <c r="EW61" s="88"/>
      <c r="EX61" s="88"/>
      <c r="EY61" s="88"/>
      <c r="EZ61" s="88"/>
      <c r="FA61" s="88"/>
      <c r="FB61" s="88"/>
      <c r="FC61" s="88"/>
      <c r="FD61" s="88"/>
      <c r="FE61" s="88"/>
      <c r="FF61" s="88"/>
      <c r="FG61" s="88"/>
      <c r="FH61" s="88"/>
      <c r="FI61" s="88"/>
      <c r="FJ61" s="88"/>
      <c r="FK61" s="88"/>
      <c r="FL61" s="88"/>
      <c r="FM61" s="88"/>
      <c r="FN61" s="88"/>
      <c r="FO61" s="88"/>
      <c r="FP61" s="88"/>
      <c r="FQ61" s="88"/>
      <c r="FR61" s="88"/>
      <c r="FS61" s="88"/>
      <c r="FT61" s="88"/>
      <c r="FU61" s="88"/>
      <c r="FV61" s="88"/>
      <c r="FW61" s="88"/>
      <c r="FX61" s="88"/>
      <c r="FY61" s="88"/>
      <c r="FZ61" s="88"/>
      <c r="GA61" s="88"/>
      <c r="GB61" s="88"/>
      <c r="GC61" s="88"/>
      <c r="GD61" s="88"/>
      <c r="GE61" s="88"/>
      <c r="GF61" s="88"/>
      <c r="GG61" s="88"/>
      <c r="GH61" s="88"/>
      <c r="GI61" s="88"/>
      <c r="GJ61" s="88"/>
      <c r="GK61" s="88"/>
      <c r="GL61" s="88"/>
      <c r="GM61" s="88"/>
      <c r="GN61" s="88"/>
      <c r="GO61" s="88"/>
      <c r="GP61" s="88"/>
      <c r="GQ61" s="88"/>
      <c r="GR61" s="88"/>
      <c r="GS61" s="88"/>
      <c r="GT61" s="88"/>
      <c r="GU61" s="88"/>
      <c r="GV61" s="88"/>
      <c r="GW61" s="88"/>
      <c r="GX61" s="88"/>
      <c r="GY61" s="88"/>
      <c r="GZ61" s="88"/>
      <c r="HA61" s="88"/>
      <c r="HB61" s="88"/>
      <c r="HC61" s="88"/>
      <c r="HD61" s="88"/>
      <c r="HE61" s="88"/>
      <c r="HF61" s="88"/>
      <c r="HG61" s="88"/>
      <c r="HH61" s="88"/>
      <c r="HI61" s="88"/>
      <c r="HJ61" s="88"/>
      <c r="HK61" s="88"/>
      <c r="HL61" s="88"/>
      <c r="HM61" s="88"/>
      <c r="HN61" s="88"/>
      <c r="HO61" s="88"/>
      <c r="HP61" s="88"/>
      <c r="HQ61" s="88"/>
      <c r="HR61" s="88"/>
      <c r="HS61" s="88"/>
      <c r="HT61" s="88"/>
      <c r="HU61" s="88"/>
      <c r="HV61" s="88"/>
      <c r="HW61" s="88"/>
      <c r="HX61" s="88"/>
      <c r="HY61" s="88"/>
      <c r="HZ61" s="88"/>
      <c r="IA61" s="88"/>
      <c r="IB61" s="88"/>
      <c r="IC61" s="88"/>
      <c r="ID61" s="88"/>
      <c r="IE61" s="88"/>
      <c r="IF61" s="88"/>
      <c r="IG61" s="88"/>
      <c r="IH61" s="88"/>
      <c r="II61" s="88"/>
      <c r="IJ61" s="88"/>
      <c r="IK61" s="88"/>
      <c r="IL61" s="88"/>
      <c r="IM61" s="88"/>
      <c r="IN61" s="88"/>
      <c r="IO61" s="88"/>
      <c r="IP61" s="88"/>
      <c r="IQ61" s="88"/>
      <c r="IR61" s="88"/>
      <c r="IS61" s="88"/>
      <c r="IT61" s="88"/>
      <c r="IU61" s="88"/>
      <c r="IV61" s="88"/>
      <c r="IW61" s="88"/>
      <c r="IX61" s="88"/>
      <c r="IY61" s="88"/>
      <c r="IZ61" s="88"/>
      <c r="JA61" s="88"/>
      <c r="JB61" s="88"/>
      <c r="JC61" s="88"/>
      <c r="JD61" s="88"/>
      <c r="JE61" s="88"/>
      <c r="JF61" s="88"/>
      <c r="JG61" s="88"/>
      <c r="JH61" s="88"/>
      <c r="JI61" s="88"/>
      <c r="JJ61" s="88"/>
      <c r="JK61" s="88"/>
      <c r="JL61" s="88"/>
      <c r="JM61" s="88"/>
      <c r="JN61" s="88"/>
      <c r="JO61" s="88"/>
      <c r="JP61" s="88"/>
      <c r="JQ61" s="88"/>
      <c r="JR61" s="88"/>
      <c r="JS61" s="88"/>
      <c r="JT61" s="88"/>
      <c r="JU61" s="88"/>
      <c r="JV61" s="88"/>
      <c r="JW61" s="88"/>
      <c r="JX61" s="88"/>
      <c r="JY61" s="88"/>
      <c r="JZ61" s="88"/>
      <c r="KA61" s="88"/>
      <c r="KB61" s="88"/>
      <c r="KC61" s="88"/>
      <c r="KD61" s="88"/>
      <c r="KE61" s="88"/>
      <c r="KF61" s="88"/>
      <c r="KG61" s="88"/>
      <c r="KH61" s="88"/>
      <c r="KI61" s="88"/>
      <c r="KJ61" s="88"/>
      <c r="KK61" s="88"/>
      <c r="KL61" s="88"/>
      <c r="KM61" s="88"/>
      <c r="KN61" s="88"/>
      <c r="KO61" s="88"/>
      <c r="KP61" s="88"/>
      <c r="KQ61" s="88"/>
      <c r="KR61" s="88"/>
      <c r="KS61" s="88"/>
      <c r="KT61" s="88"/>
      <c r="KU61" s="88"/>
      <c r="KV61" s="88"/>
      <c r="KW61" s="88"/>
      <c r="KX61" s="88"/>
      <c r="KY61" s="88"/>
      <c r="KZ61" s="88"/>
      <c r="LA61" s="88"/>
      <c r="LB61" s="88"/>
      <c r="LC61" s="88"/>
      <c r="LD61" s="88"/>
      <c r="LE61" s="88"/>
      <c r="LF61" s="88"/>
      <c r="LG61" s="88"/>
      <c r="LH61" s="88"/>
      <c r="LI61" s="88"/>
      <c r="LJ61" s="88"/>
      <c r="LK61" s="88"/>
      <c r="LL61" s="88"/>
      <c r="LM61" s="88"/>
      <c r="LN61" s="88"/>
      <c r="LO61" s="88"/>
      <c r="LP61" s="88"/>
      <c r="LQ61" s="88"/>
      <c r="LR61" s="88"/>
      <c r="LS61" s="88"/>
      <c r="LT61" s="88"/>
      <c r="LU61" s="88"/>
      <c r="LV61" s="88"/>
      <c r="LW61" s="88"/>
      <c r="LX61" s="88"/>
      <c r="LY61" s="88"/>
      <c r="LZ61" s="88"/>
      <c r="MA61" s="88"/>
      <c r="MB61" s="88"/>
      <c r="MC61" s="88"/>
      <c r="MD61" s="88"/>
      <c r="ME61" s="88"/>
      <c r="MF61" s="88"/>
      <c r="MG61" s="88"/>
      <c r="MH61" s="88"/>
      <c r="MI61" s="88"/>
      <c r="MJ61" s="88"/>
      <c r="MK61" s="88"/>
      <c r="ML61" s="88"/>
      <c r="MM61" s="88"/>
      <c r="MN61" s="88"/>
      <c r="MO61" s="88"/>
      <c r="MP61" s="88"/>
      <c r="MQ61" s="88"/>
      <c r="MR61" s="88"/>
      <c r="MS61" s="88"/>
      <c r="MT61" s="88"/>
      <c r="MU61" s="88"/>
      <c r="MV61" s="88"/>
      <c r="MW61" s="88"/>
      <c r="MX61" s="88"/>
      <c r="MY61" s="88"/>
      <c r="MZ61" s="88"/>
      <c r="NA61" s="88"/>
      <c r="NB61" s="88"/>
      <c r="NC61" s="88"/>
      <c r="ND61" s="88"/>
      <c r="NE61" s="88"/>
      <c r="NF61" s="88"/>
      <c r="NG61" s="88"/>
      <c r="NH61" s="88"/>
      <c r="NI61" s="88"/>
      <c r="NJ61" s="88"/>
      <c r="NK61" s="88"/>
      <c r="NL61" s="88"/>
      <c r="NM61" s="88"/>
      <c r="NN61" s="88"/>
      <c r="NO61" s="88"/>
      <c r="NP61" s="88"/>
      <c r="NQ61" s="88"/>
      <c r="NR61" s="88"/>
      <c r="NS61" s="88"/>
      <c r="NT61" s="88"/>
      <c r="NU61" s="88"/>
      <c r="NV61" s="88"/>
      <c r="NW61" s="88"/>
      <c r="NX61" s="88"/>
      <c r="NY61" s="88"/>
      <c r="NZ61" s="88"/>
      <c r="OA61" s="88"/>
      <c r="OB61" s="88"/>
      <c r="OC61" s="88"/>
      <c r="OD61" s="88"/>
      <c r="OE61" s="88"/>
      <c r="OF61" s="88"/>
      <c r="OG61" s="88"/>
      <c r="OH61" s="88"/>
      <c r="OI61" s="88"/>
      <c r="OJ61" s="88"/>
      <c r="OK61" s="88"/>
      <c r="OL61" s="88"/>
      <c r="OM61" s="88"/>
      <c r="ON61" s="88"/>
      <c r="OO61" s="88"/>
      <c r="OP61" s="88"/>
      <c r="OQ61" s="88"/>
      <c r="OR61" s="88"/>
      <c r="OS61" s="88"/>
      <c r="OT61" s="88"/>
      <c r="OU61" s="88"/>
      <c r="OV61" s="88"/>
      <c r="OW61" s="88"/>
      <c r="OX61" s="88"/>
      <c r="OY61" s="88"/>
      <c r="OZ61" s="88"/>
      <c r="PA61" s="88"/>
      <c r="PB61" s="88"/>
      <c r="PC61" s="88"/>
      <c r="PD61" s="88"/>
      <c r="PE61" s="88"/>
      <c r="PF61" s="88"/>
      <c r="PG61" s="88"/>
      <c r="PH61" s="88"/>
      <c r="PI61" s="88"/>
      <c r="PJ61" s="88"/>
      <c r="PK61" s="88"/>
      <c r="PL61" s="88"/>
      <c r="PM61" s="88"/>
      <c r="PN61" s="88"/>
      <c r="PO61" s="88"/>
      <c r="PP61" s="88"/>
      <c r="PQ61" s="88"/>
      <c r="PR61" s="88"/>
      <c r="PS61" s="88"/>
      <c r="PT61" s="88"/>
      <c r="PU61" s="88"/>
      <c r="PV61" s="88"/>
      <c r="PW61" s="88"/>
      <c r="PX61" s="88"/>
      <c r="PY61" s="88"/>
      <c r="PZ61" s="88"/>
      <c r="QA61" s="88"/>
      <c r="QB61" s="88"/>
      <c r="QC61" s="88"/>
      <c r="QD61" s="88"/>
      <c r="QE61" s="88"/>
      <c r="QF61" s="88"/>
      <c r="QG61" s="88"/>
      <c r="QH61" s="88"/>
      <c r="QI61" s="88"/>
      <c r="QJ61" s="88"/>
      <c r="QK61" s="88"/>
      <c r="QL61" s="88"/>
      <c r="QM61" s="88"/>
      <c r="QN61" s="88"/>
      <c r="QO61" s="88"/>
      <c r="QP61" s="88"/>
      <c r="QQ61" s="88"/>
      <c r="QR61" s="88"/>
      <c r="QS61" s="88"/>
      <c r="QT61" s="88"/>
      <c r="QU61" s="88"/>
      <c r="QV61" s="88"/>
      <c r="QW61" s="88"/>
      <c r="QX61" s="88"/>
      <c r="QY61" s="88"/>
      <c r="QZ61" s="88"/>
      <c r="RA61" s="88"/>
      <c r="RB61" s="88"/>
      <c r="RC61" s="88"/>
      <c r="RD61" s="88"/>
      <c r="RE61" s="88"/>
      <c r="RF61" s="88"/>
      <c r="RG61" s="88"/>
      <c r="RH61" s="88"/>
      <c r="RI61" s="88"/>
      <c r="RJ61" s="88"/>
      <c r="RK61" s="88"/>
      <c r="RL61" s="88"/>
      <c r="RM61" s="88"/>
      <c r="RN61" s="88"/>
      <c r="RO61" s="88"/>
      <c r="RP61" s="88"/>
      <c r="RQ61" s="88"/>
      <c r="RR61" s="88"/>
      <c r="RS61" s="88"/>
      <c r="RT61" s="88"/>
      <c r="RU61" s="88"/>
      <c r="RV61" s="88"/>
      <c r="RW61" s="88"/>
      <c r="RX61" s="88"/>
      <c r="RY61" s="88"/>
      <c r="RZ61" s="88"/>
      <c r="SA61" s="88"/>
      <c r="SB61" s="88"/>
      <c r="SC61" s="88"/>
      <c r="SD61" s="88"/>
      <c r="SE61" s="88"/>
      <c r="SF61" s="88"/>
      <c r="SG61" s="88"/>
      <c r="SH61" s="88"/>
      <c r="SI61" s="88"/>
      <c r="SJ61" s="88"/>
      <c r="SK61" s="88"/>
      <c r="SL61" s="88"/>
      <c r="SM61" s="88"/>
      <c r="SN61" s="88"/>
      <c r="SO61" s="88"/>
      <c r="SP61" s="88"/>
      <c r="SQ61" s="88"/>
      <c r="SR61" s="88"/>
      <c r="SS61" s="88"/>
      <c r="ST61" s="88"/>
      <c r="SU61" s="88"/>
      <c r="SV61" s="88"/>
      <c r="SW61" s="88"/>
      <c r="SX61" s="88"/>
      <c r="SY61" s="88"/>
      <c r="SZ61" s="88"/>
      <c r="TA61" s="88"/>
      <c r="TB61" s="88"/>
      <c r="TC61" s="88"/>
      <c r="TD61" s="88"/>
      <c r="TE61" s="88"/>
      <c r="TF61" s="88"/>
      <c r="TG61" s="88"/>
      <c r="TH61" s="88"/>
      <c r="TI61" s="88"/>
      <c r="TJ61" s="88"/>
      <c r="TK61" s="88"/>
      <c r="TL61" s="88"/>
      <c r="TM61" s="88"/>
      <c r="TN61" s="88"/>
      <c r="TO61" s="88"/>
      <c r="TP61" s="88"/>
      <c r="TQ61" s="88"/>
      <c r="TR61" s="88"/>
      <c r="TS61" s="88"/>
      <c r="TT61" s="88"/>
      <c r="TU61" s="88"/>
      <c r="TV61" s="88"/>
      <c r="TW61" s="88"/>
      <c r="TX61" s="88"/>
      <c r="TY61" s="88"/>
      <c r="TZ61" s="88"/>
      <c r="UA61" s="88"/>
      <c r="UB61" s="88"/>
      <c r="UC61" s="88"/>
      <c r="UD61" s="88"/>
      <c r="UE61" s="88"/>
      <c r="UF61" s="88"/>
      <c r="UG61" s="88"/>
      <c r="UH61" s="88"/>
      <c r="UI61" s="88"/>
      <c r="UJ61" s="88"/>
      <c r="UK61" s="88"/>
      <c r="UL61" s="88"/>
      <c r="UM61" s="88"/>
      <c r="UN61" s="88"/>
      <c r="UO61" s="88"/>
      <c r="UP61" s="88"/>
      <c r="UQ61" s="88"/>
      <c r="UR61" s="88"/>
      <c r="US61" s="88"/>
      <c r="UT61" s="88"/>
      <c r="UU61" s="88"/>
      <c r="UV61" s="88"/>
      <c r="UW61" s="88"/>
      <c r="UX61" s="88"/>
      <c r="UY61" s="88"/>
      <c r="UZ61" s="88"/>
      <c r="VA61" s="88"/>
      <c r="VB61" s="88"/>
      <c r="VC61" s="88"/>
      <c r="VD61" s="88"/>
      <c r="VE61" s="88"/>
      <c r="VF61" s="88"/>
      <c r="VG61" s="88"/>
      <c r="VH61" s="88"/>
      <c r="VI61" s="88"/>
      <c r="VJ61" s="88"/>
      <c r="VK61" s="88"/>
      <c r="VL61" s="88"/>
      <c r="VM61" s="88"/>
      <c r="VN61" s="88"/>
      <c r="VO61" s="88"/>
      <c r="VP61" s="88"/>
      <c r="VQ61" s="88"/>
      <c r="VR61" s="88"/>
      <c r="VS61" s="88"/>
      <c r="VT61" s="88"/>
      <c r="VU61" s="88"/>
      <c r="VV61" s="88"/>
      <c r="VW61" s="88"/>
      <c r="VX61" s="88"/>
      <c r="VY61" s="88"/>
      <c r="VZ61" s="88"/>
      <c r="WA61" s="88"/>
      <c r="WB61" s="88"/>
      <c r="WC61" s="88"/>
      <c r="WD61" s="88"/>
      <c r="WE61" s="88"/>
      <c r="WF61" s="88"/>
      <c r="WG61" s="88"/>
      <c r="WH61" s="88"/>
      <c r="WI61" s="88"/>
      <c r="WJ61" s="88"/>
      <c r="WK61" s="88"/>
      <c r="WL61" s="88"/>
      <c r="WM61" s="88"/>
      <c r="WN61" s="88"/>
      <c r="WO61" s="88"/>
      <c r="WP61" s="88"/>
      <c r="WQ61" s="88"/>
      <c r="WR61" s="88"/>
      <c r="WS61" s="88"/>
      <c r="WT61" s="88"/>
      <c r="WU61" s="88"/>
      <c r="WV61" s="88"/>
      <c r="WW61" s="88"/>
      <c r="WX61" s="88"/>
      <c r="WY61" s="88"/>
      <c r="WZ61" s="88"/>
      <c r="XA61" s="88"/>
      <c r="XB61" s="88"/>
      <c r="XC61" s="88"/>
      <c r="XD61" s="88"/>
      <c r="XE61" s="88"/>
      <c r="XF61" s="88"/>
      <c r="XG61" s="88"/>
      <c r="XH61" s="88"/>
      <c r="XI61" s="88"/>
      <c r="XJ61" s="88"/>
      <c r="XK61" s="88"/>
      <c r="XL61" s="88"/>
      <c r="XM61" s="88"/>
      <c r="XN61" s="88"/>
      <c r="XO61" s="88"/>
      <c r="XP61" s="88"/>
      <c r="XQ61" s="88"/>
      <c r="XR61" s="88"/>
      <c r="XS61" s="88"/>
      <c r="XT61" s="88"/>
      <c r="XU61" s="88"/>
      <c r="XV61" s="88"/>
      <c r="XW61" s="88"/>
      <c r="XX61" s="88"/>
      <c r="XY61" s="88"/>
      <c r="XZ61" s="88"/>
      <c r="YA61" s="88"/>
      <c r="YB61" s="88"/>
      <c r="YC61" s="88"/>
      <c r="YD61" s="88"/>
      <c r="YE61" s="88"/>
      <c r="YF61" s="88"/>
      <c r="YG61" s="88"/>
      <c r="YH61" s="88"/>
      <c r="YI61" s="88"/>
      <c r="YJ61" s="88"/>
      <c r="YK61" s="88"/>
      <c r="YL61" s="88"/>
      <c r="YM61" s="88"/>
      <c r="YN61" s="88"/>
      <c r="YO61" s="88"/>
      <c r="YP61" s="88"/>
      <c r="YQ61" s="88"/>
      <c r="YR61" s="88"/>
      <c r="YS61" s="88"/>
      <c r="YT61" s="88"/>
      <c r="YU61" s="88"/>
      <c r="YV61" s="88"/>
      <c r="YW61" s="88"/>
      <c r="YX61" s="88"/>
      <c r="YY61" s="88"/>
      <c r="YZ61" s="88"/>
      <c r="ZA61" s="88"/>
      <c r="ZB61" s="88"/>
      <c r="ZC61" s="88"/>
      <c r="ZD61" s="88"/>
      <c r="ZE61" s="88"/>
      <c r="ZF61" s="88"/>
      <c r="ZG61" s="88"/>
      <c r="ZH61" s="88"/>
      <c r="ZI61" s="88"/>
      <c r="ZJ61" s="88"/>
      <c r="ZK61" s="88"/>
      <c r="ZL61" s="88"/>
      <c r="ZM61" s="88"/>
      <c r="ZN61" s="88"/>
      <c r="ZO61" s="88"/>
      <c r="ZP61" s="88"/>
      <c r="ZQ61" s="88"/>
      <c r="ZR61" s="88"/>
      <c r="ZS61" s="88"/>
      <c r="ZT61" s="88"/>
      <c r="ZU61" s="88"/>
      <c r="ZV61" s="88"/>
      <c r="ZW61" s="88"/>
      <c r="ZX61" s="88"/>
      <c r="ZY61" s="88"/>
      <c r="ZZ61" s="88"/>
      <c r="AAA61" s="88"/>
      <c r="AAB61" s="88"/>
      <c r="AAC61" s="88"/>
      <c r="AAD61" s="88"/>
      <c r="AAE61" s="88"/>
      <c r="AAF61" s="88"/>
      <c r="AAG61" s="88"/>
      <c r="AAH61" s="88"/>
      <c r="AAI61" s="88"/>
      <c r="AAJ61" s="88"/>
      <c r="AAK61" s="88"/>
      <c r="AAL61" s="88"/>
      <c r="AAM61" s="88"/>
      <c r="AAN61" s="88"/>
      <c r="AAO61" s="88"/>
      <c r="AAP61" s="88"/>
      <c r="AAQ61" s="88"/>
      <c r="AAR61" s="88"/>
      <c r="AAS61" s="88"/>
      <c r="AAT61" s="88"/>
      <c r="AAU61" s="88"/>
      <c r="AAV61" s="88"/>
      <c r="AAW61" s="88"/>
      <c r="AAX61" s="88"/>
      <c r="AAY61" s="88"/>
      <c r="AAZ61" s="88"/>
      <c r="ABA61" s="88"/>
      <c r="ABB61" s="88"/>
      <c r="ABC61" s="88"/>
      <c r="ABD61" s="88"/>
      <c r="ABE61" s="88"/>
      <c r="ABF61" s="88"/>
      <c r="ABG61" s="88"/>
      <c r="ABH61" s="88"/>
      <c r="ABI61" s="88"/>
      <c r="ABJ61" s="88"/>
      <c r="ABK61" s="88"/>
      <c r="ABL61" s="88"/>
      <c r="ABM61" s="88"/>
      <c r="ABN61" s="88"/>
      <c r="ABO61" s="88"/>
      <c r="ABP61" s="88"/>
      <c r="ABQ61" s="88"/>
      <c r="ABR61" s="88"/>
      <c r="ABS61" s="88"/>
      <c r="ABT61" s="88"/>
      <c r="ABU61" s="88"/>
      <c r="ABV61" s="88"/>
      <c r="ABW61" s="88"/>
      <c r="ABX61" s="88"/>
      <c r="ABY61" s="88"/>
      <c r="ABZ61" s="88"/>
      <c r="ACA61" s="88"/>
      <c r="ACB61" s="88"/>
      <c r="ACC61" s="88"/>
      <c r="ACD61" s="88"/>
      <c r="ACE61" s="88"/>
      <c r="ACF61" s="88"/>
      <c r="ACG61" s="88"/>
      <c r="ACH61" s="88"/>
      <c r="ACI61" s="88"/>
      <c r="ACJ61" s="88"/>
      <c r="ACK61" s="88"/>
      <c r="ACL61" s="88"/>
      <c r="ACM61" s="88"/>
      <c r="ACN61" s="88"/>
      <c r="ACO61" s="88"/>
      <c r="ACP61" s="88"/>
      <c r="ACQ61" s="88"/>
      <c r="ACR61" s="88"/>
      <c r="ACS61" s="88"/>
      <c r="ACT61" s="88"/>
      <c r="ACU61" s="88"/>
      <c r="ACV61" s="88"/>
      <c r="ACW61" s="88"/>
      <c r="ACX61" s="88"/>
      <c r="ACY61" s="88"/>
      <c r="ACZ61" s="88"/>
      <c r="ADA61" s="88"/>
      <c r="ADB61" s="88"/>
      <c r="ADC61" s="88"/>
      <c r="ADD61" s="88"/>
      <c r="ADE61" s="88"/>
      <c r="ADF61" s="88"/>
      <c r="ADG61" s="88"/>
      <c r="ADH61" s="88"/>
      <c r="ADI61" s="88"/>
      <c r="ADJ61" s="88"/>
      <c r="ADK61" s="88"/>
      <c r="ADL61" s="88"/>
      <c r="ADM61" s="88"/>
      <c r="ADN61" s="88"/>
      <c r="ADO61" s="88"/>
      <c r="ADP61" s="88"/>
      <c r="ADQ61" s="88"/>
      <c r="ADR61" s="88"/>
      <c r="ADS61" s="88"/>
      <c r="ADT61" s="88"/>
      <c r="ADU61" s="88"/>
      <c r="ADV61" s="88"/>
      <c r="ADW61" s="88"/>
      <c r="ADX61" s="88"/>
      <c r="ADY61" s="88"/>
      <c r="ADZ61" s="88"/>
      <c r="AEA61" s="88"/>
      <c r="AEB61" s="88"/>
      <c r="AEC61" s="88"/>
      <c r="AED61" s="88"/>
      <c r="AEE61" s="88"/>
      <c r="AEF61" s="88"/>
      <c r="AEG61" s="88"/>
      <c r="AEH61" s="88"/>
      <c r="AEI61" s="88"/>
      <c r="AEJ61" s="88"/>
      <c r="AEK61" s="88"/>
      <c r="AEL61" s="88"/>
      <c r="AEM61" s="88"/>
      <c r="AEN61" s="88"/>
      <c r="AEO61" s="88"/>
      <c r="AEP61" s="88"/>
      <c r="AEQ61" s="88"/>
      <c r="AER61" s="88"/>
      <c r="AES61" s="88"/>
      <c r="AET61" s="88"/>
      <c r="AEU61" s="88"/>
      <c r="AEV61" s="88"/>
      <c r="AEW61" s="88"/>
      <c r="AEX61" s="88"/>
      <c r="AEY61" s="88"/>
      <c r="AEZ61" s="88"/>
      <c r="AFA61" s="88"/>
      <c r="AFB61" s="88"/>
      <c r="AFC61" s="88"/>
      <c r="AFD61" s="88"/>
      <c r="AFE61" s="88"/>
      <c r="AFF61" s="88"/>
      <c r="AFG61" s="88"/>
      <c r="AFH61" s="88"/>
      <c r="AFI61" s="88"/>
      <c r="AFJ61" s="88"/>
      <c r="AFK61" s="88"/>
      <c r="AFL61" s="88"/>
      <c r="AFM61" s="88"/>
      <c r="AFN61" s="88"/>
      <c r="AFO61" s="88"/>
      <c r="AFP61" s="88"/>
      <c r="AFQ61" s="88"/>
      <c r="AFR61" s="88"/>
      <c r="AFS61" s="88"/>
      <c r="AFT61" s="88"/>
      <c r="AFU61" s="88"/>
      <c r="AFV61" s="88"/>
      <c r="AFW61" s="88"/>
      <c r="AFX61" s="88"/>
      <c r="AFY61" s="88"/>
      <c r="AFZ61" s="88"/>
      <c r="AGA61" s="88"/>
      <c r="AGB61" s="88"/>
      <c r="AGC61" s="88"/>
      <c r="AGD61" s="88"/>
      <c r="AGE61" s="88"/>
      <c r="AGF61" s="88"/>
      <c r="AGG61" s="88"/>
      <c r="AGH61" s="88"/>
      <c r="AGI61" s="88"/>
      <c r="AGJ61" s="88"/>
      <c r="AGK61" s="88"/>
      <c r="AGL61" s="88"/>
      <c r="AGM61" s="88"/>
      <c r="AGN61" s="88"/>
      <c r="AGO61" s="88"/>
      <c r="AGP61" s="88"/>
      <c r="AGQ61" s="88"/>
      <c r="AGR61" s="88"/>
      <c r="AGS61" s="88"/>
      <c r="AGT61" s="88"/>
      <c r="AGU61" s="88"/>
      <c r="AGV61" s="88"/>
      <c r="AGW61" s="88"/>
      <c r="AGX61" s="88"/>
      <c r="AGY61" s="88"/>
      <c r="AGZ61" s="88"/>
      <c r="AHA61" s="88"/>
      <c r="AHB61" s="88"/>
      <c r="AHC61" s="88"/>
      <c r="AHD61" s="88"/>
      <c r="AHE61" s="88"/>
      <c r="AHF61" s="88"/>
      <c r="AHG61" s="88"/>
      <c r="AHH61" s="88"/>
      <c r="AHI61" s="88"/>
      <c r="AHJ61" s="88"/>
      <c r="AHK61" s="88"/>
      <c r="AHL61" s="88"/>
      <c r="AHM61" s="88"/>
      <c r="AHN61" s="88"/>
      <c r="AHO61" s="88"/>
      <c r="AHP61" s="88"/>
      <c r="AHQ61" s="88"/>
      <c r="AHR61" s="88"/>
      <c r="AHS61" s="88"/>
      <c r="AHT61" s="88"/>
      <c r="AHU61" s="88"/>
      <c r="AHV61" s="88"/>
      <c r="AHW61" s="88"/>
      <c r="AHX61" s="88"/>
      <c r="AHY61" s="88"/>
      <c r="AHZ61" s="88"/>
      <c r="AIA61" s="88"/>
      <c r="AIB61" s="88"/>
      <c r="AIC61" s="88"/>
      <c r="AID61" s="88"/>
      <c r="AIE61" s="88"/>
      <c r="AIF61" s="88"/>
      <c r="AIG61" s="88"/>
      <c r="AIH61" s="88"/>
      <c r="AII61" s="88"/>
      <c r="AIJ61" s="88"/>
      <c r="AIK61" s="88"/>
      <c r="AIL61" s="88"/>
      <c r="AIM61" s="88"/>
      <c r="AIN61" s="88"/>
      <c r="AIO61" s="88"/>
      <c r="AIP61" s="88"/>
      <c r="AIQ61" s="88"/>
      <c r="AIR61" s="88"/>
      <c r="AIS61" s="88"/>
      <c r="AIT61" s="88"/>
      <c r="AIU61" s="88"/>
      <c r="AIV61" s="88"/>
      <c r="AIW61" s="88"/>
      <c r="AIX61" s="88"/>
      <c r="AIY61" s="88"/>
      <c r="AIZ61" s="88"/>
      <c r="AJA61" s="88"/>
      <c r="AJB61" s="88"/>
      <c r="AJC61" s="88"/>
      <c r="AJD61" s="88"/>
      <c r="AJE61" s="88"/>
      <c r="AJF61" s="88"/>
      <c r="AJG61" s="88"/>
      <c r="AJH61" s="88"/>
      <c r="AJI61" s="88"/>
      <c r="AJJ61" s="88"/>
      <c r="AJK61" s="88"/>
      <c r="AJL61" s="88"/>
      <c r="AJM61" s="88"/>
      <c r="AJN61" s="88"/>
      <c r="AJO61" s="88"/>
      <c r="AJP61" s="88"/>
      <c r="AJQ61" s="88"/>
      <c r="AJR61" s="88"/>
      <c r="AJS61" s="88"/>
      <c r="AJT61" s="88"/>
      <c r="AJU61" s="88"/>
      <c r="AJV61" s="88"/>
      <c r="AJW61" s="88"/>
      <c r="AJX61" s="88"/>
      <c r="AJY61" s="88"/>
      <c r="AJZ61" s="88"/>
      <c r="AKA61" s="88"/>
      <c r="AKB61" s="88"/>
      <c r="AKC61" s="88"/>
      <c r="AKD61" s="88"/>
      <c r="AKE61" s="88"/>
      <c r="AKF61" s="88"/>
      <c r="AKG61" s="88"/>
      <c r="AKH61" s="88"/>
      <c r="AKI61" s="88"/>
      <c r="AKJ61" s="88"/>
      <c r="AKK61" s="88"/>
      <c r="AKL61" s="88"/>
      <c r="AKM61" s="88"/>
      <c r="AKN61" s="88"/>
      <c r="AKO61" s="88"/>
      <c r="AKP61" s="88"/>
      <c r="AKQ61" s="88"/>
      <c r="AKR61" s="88"/>
      <c r="AKS61" s="88"/>
      <c r="AKT61" s="88"/>
      <c r="AKU61" s="88"/>
      <c r="AKV61" s="88"/>
      <c r="AKW61" s="88"/>
      <c r="AKX61" s="88"/>
      <c r="AKY61" s="88"/>
      <c r="AKZ61" s="88"/>
      <c r="ALA61" s="88"/>
      <c r="ALB61" s="88"/>
      <c r="ALC61" s="88"/>
      <c r="ALD61" s="88"/>
      <c r="ALE61" s="88"/>
      <c r="ALF61" s="88"/>
      <c r="ALG61" s="88"/>
      <c r="ALH61" s="88"/>
      <c r="ALI61" s="88"/>
      <c r="ALJ61" s="88"/>
      <c r="ALK61" s="88"/>
      <c r="ALL61" s="88"/>
      <c r="ALM61" s="88"/>
      <c r="ALN61" s="88"/>
      <c r="ALO61" s="88"/>
      <c r="ALP61" s="88"/>
      <c r="ALQ61" s="88"/>
      <c r="ALR61" s="88"/>
      <c r="ALS61" s="88"/>
      <c r="ALT61" s="88"/>
      <c r="ALU61" s="88"/>
      <c r="ALV61" s="88"/>
      <c r="ALW61" s="88"/>
      <c r="ALX61" s="88"/>
      <c r="ALY61" s="88"/>
      <c r="ALZ61" s="88"/>
      <c r="AMA61" s="88"/>
      <c r="AMB61" s="88"/>
      <c r="AMC61" s="88"/>
      <c r="AMD61" s="88"/>
      <c r="AME61" s="88"/>
      <c r="AMF61" s="88"/>
      <c r="AMG61" s="88"/>
      <c r="AMH61" s="88"/>
      <c r="AMI61" s="88"/>
      <c r="AMJ61" s="88"/>
      <c r="AMK61" s="88"/>
    </row>
    <row r="62" spans="1:1025" s="96" customFormat="1" ht="28.5" customHeight="1" x14ac:dyDescent="0.25">
      <c r="A62" s="109" t="s">
        <v>203</v>
      </c>
      <c r="B62" s="109" t="s">
        <v>204</v>
      </c>
      <c r="C62" s="109" t="s">
        <v>142</v>
      </c>
      <c r="D62" s="112" t="s">
        <v>205</v>
      </c>
      <c r="E62" s="100" t="s">
        <v>206</v>
      </c>
      <c r="F62" s="100" t="s">
        <v>208</v>
      </c>
      <c r="G62" s="21">
        <f t="shared" ref="G62" si="12">H62+I62</f>
        <v>600000</v>
      </c>
      <c r="H62" s="26">
        <v>600000</v>
      </c>
      <c r="I62" s="26">
        <v>0</v>
      </c>
      <c r="J62" s="26">
        <f>J63+J69</f>
        <v>0</v>
      </c>
      <c r="K62" s="87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88"/>
      <c r="NF62" s="88"/>
      <c r="NG62" s="88"/>
      <c r="NH62" s="88"/>
      <c r="NI62" s="88"/>
      <c r="NJ62" s="88"/>
      <c r="NK62" s="88"/>
      <c r="NL62" s="88"/>
      <c r="NM62" s="88"/>
      <c r="NN62" s="88"/>
      <c r="NO62" s="88"/>
      <c r="NP62" s="88"/>
      <c r="NQ62" s="88"/>
      <c r="NR62" s="88"/>
      <c r="NS62" s="88"/>
      <c r="NT62" s="88"/>
      <c r="NU62" s="88"/>
      <c r="NV62" s="88"/>
      <c r="NW62" s="88"/>
      <c r="NX62" s="88"/>
      <c r="NY62" s="88"/>
      <c r="NZ62" s="88"/>
      <c r="OA62" s="88"/>
      <c r="OB62" s="88"/>
      <c r="OC62" s="88"/>
      <c r="OD62" s="88"/>
      <c r="OE62" s="88"/>
      <c r="OF62" s="88"/>
      <c r="OG62" s="88"/>
      <c r="OH62" s="88"/>
      <c r="OI62" s="88"/>
      <c r="OJ62" s="88"/>
      <c r="OK62" s="88"/>
      <c r="OL62" s="88"/>
      <c r="OM62" s="88"/>
      <c r="ON62" s="88"/>
      <c r="OO62" s="88"/>
      <c r="OP62" s="88"/>
      <c r="OQ62" s="88"/>
      <c r="OR62" s="88"/>
      <c r="OS62" s="88"/>
      <c r="OT62" s="88"/>
      <c r="OU62" s="88"/>
      <c r="OV62" s="88"/>
      <c r="OW62" s="88"/>
      <c r="OX62" s="88"/>
      <c r="OY62" s="88"/>
      <c r="OZ62" s="88"/>
      <c r="PA62" s="88"/>
      <c r="PB62" s="88"/>
      <c r="PC62" s="88"/>
      <c r="PD62" s="88"/>
      <c r="PE62" s="88"/>
      <c r="PF62" s="88"/>
      <c r="PG62" s="88"/>
      <c r="PH62" s="88"/>
      <c r="PI62" s="88"/>
      <c r="PJ62" s="88"/>
      <c r="PK62" s="88"/>
      <c r="PL62" s="88"/>
      <c r="PM62" s="88"/>
      <c r="PN62" s="88"/>
      <c r="PO62" s="88"/>
      <c r="PP62" s="88"/>
      <c r="PQ62" s="88"/>
      <c r="PR62" s="88"/>
      <c r="PS62" s="88"/>
      <c r="PT62" s="88"/>
      <c r="PU62" s="88"/>
      <c r="PV62" s="88"/>
      <c r="PW62" s="88"/>
      <c r="PX62" s="88"/>
      <c r="PY62" s="88"/>
      <c r="PZ62" s="88"/>
      <c r="QA62" s="88"/>
      <c r="QB62" s="88"/>
      <c r="QC62" s="88"/>
      <c r="QD62" s="88"/>
      <c r="QE62" s="88"/>
      <c r="QF62" s="88"/>
      <c r="QG62" s="88"/>
      <c r="QH62" s="88"/>
      <c r="QI62" s="88"/>
      <c r="QJ62" s="88"/>
      <c r="QK62" s="88"/>
      <c r="QL62" s="88"/>
      <c r="QM62" s="88"/>
      <c r="QN62" s="88"/>
      <c r="QO62" s="88"/>
      <c r="QP62" s="88"/>
      <c r="QQ62" s="88"/>
      <c r="QR62" s="88"/>
      <c r="QS62" s="88"/>
      <c r="QT62" s="88"/>
      <c r="QU62" s="88"/>
      <c r="QV62" s="88"/>
      <c r="QW62" s="88"/>
      <c r="QX62" s="88"/>
      <c r="QY62" s="88"/>
      <c r="QZ62" s="88"/>
      <c r="RA62" s="88"/>
      <c r="RB62" s="88"/>
      <c r="RC62" s="88"/>
      <c r="RD62" s="88"/>
      <c r="RE62" s="88"/>
      <c r="RF62" s="88"/>
      <c r="RG62" s="88"/>
      <c r="RH62" s="88"/>
      <c r="RI62" s="88"/>
      <c r="RJ62" s="88"/>
      <c r="RK62" s="88"/>
      <c r="RL62" s="88"/>
      <c r="RM62" s="88"/>
      <c r="RN62" s="88"/>
      <c r="RO62" s="88"/>
      <c r="RP62" s="88"/>
      <c r="RQ62" s="88"/>
      <c r="RR62" s="88"/>
      <c r="RS62" s="88"/>
      <c r="RT62" s="88"/>
      <c r="RU62" s="88"/>
      <c r="RV62" s="88"/>
      <c r="RW62" s="88"/>
      <c r="RX62" s="88"/>
      <c r="RY62" s="88"/>
      <c r="RZ62" s="88"/>
      <c r="SA62" s="88"/>
      <c r="SB62" s="88"/>
      <c r="SC62" s="88"/>
      <c r="SD62" s="88"/>
      <c r="SE62" s="88"/>
      <c r="SF62" s="88"/>
      <c r="SG62" s="88"/>
      <c r="SH62" s="88"/>
      <c r="SI62" s="88"/>
      <c r="SJ62" s="88"/>
      <c r="SK62" s="88"/>
      <c r="SL62" s="88"/>
      <c r="SM62" s="88"/>
      <c r="SN62" s="88"/>
      <c r="SO62" s="88"/>
      <c r="SP62" s="88"/>
      <c r="SQ62" s="88"/>
      <c r="SR62" s="88"/>
      <c r="SS62" s="88"/>
      <c r="ST62" s="88"/>
      <c r="SU62" s="88"/>
      <c r="SV62" s="88"/>
      <c r="SW62" s="88"/>
      <c r="SX62" s="88"/>
      <c r="SY62" s="88"/>
      <c r="SZ62" s="88"/>
      <c r="TA62" s="88"/>
      <c r="TB62" s="88"/>
      <c r="TC62" s="88"/>
      <c r="TD62" s="88"/>
      <c r="TE62" s="88"/>
      <c r="TF62" s="88"/>
      <c r="TG62" s="88"/>
      <c r="TH62" s="88"/>
      <c r="TI62" s="88"/>
      <c r="TJ62" s="88"/>
      <c r="TK62" s="88"/>
      <c r="TL62" s="88"/>
      <c r="TM62" s="88"/>
      <c r="TN62" s="88"/>
      <c r="TO62" s="88"/>
      <c r="TP62" s="88"/>
      <c r="TQ62" s="88"/>
      <c r="TR62" s="88"/>
      <c r="TS62" s="88"/>
      <c r="TT62" s="88"/>
      <c r="TU62" s="88"/>
      <c r="TV62" s="88"/>
      <c r="TW62" s="88"/>
      <c r="TX62" s="88"/>
      <c r="TY62" s="88"/>
      <c r="TZ62" s="88"/>
      <c r="UA62" s="88"/>
      <c r="UB62" s="88"/>
      <c r="UC62" s="88"/>
      <c r="UD62" s="88"/>
      <c r="UE62" s="88"/>
      <c r="UF62" s="88"/>
      <c r="UG62" s="88"/>
      <c r="UH62" s="88"/>
      <c r="UI62" s="88"/>
      <c r="UJ62" s="88"/>
      <c r="UK62" s="88"/>
      <c r="UL62" s="88"/>
      <c r="UM62" s="88"/>
      <c r="UN62" s="88"/>
      <c r="UO62" s="88"/>
      <c r="UP62" s="88"/>
      <c r="UQ62" s="88"/>
      <c r="UR62" s="88"/>
      <c r="US62" s="88"/>
      <c r="UT62" s="88"/>
      <c r="UU62" s="88"/>
      <c r="UV62" s="88"/>
      <c r="UW62" s="88"/>
      <c r="UX62" s="88"/>
      <c r="UY62" s="88"/>
      <c r="UZ62" s="88"/>
      <c r="VA62" s="88"/>
      <c r="VB62" s="88"/>
      <c r="VC62" s="88"/>
      <c r="VD62" s="88"/>
      <c r="VE62" s="88"/>
      <c r="VF62" s="88"/>
      <c r="VG62" s="88"/>
      <c r="VH62" s="88"/>
      <c r="VI62" s="88"/>
      <c r="VJ62" s="88"/>
      <c r="VK62" s="88"/>
      <c r="VL62" s="88"/>
      <c r="VM62" s="88"/>
      <c r="VN62" s="88"/>
      <c r="VO62" s="88"/>
      <c r="VP62" s="88"/>
      <c r="VQ62" s="88"/>
      <c r="VR62" s="88"/>
      <c r="VS62" s="88"/>
      <c r="VT62" s="88"/>
      <c r="VU62" s="88"/>
      <c r="VV62" s="88"/>
      <c r="VW62" s="88"/>
      <c r="VX62" s="88"/>
      <c r="VY62" s="88"/>
      <c r="VZ62" s="88"/>
      <c r="WA62" s="88"/>
      <c r="WB62" s="88"/>
      <c r="WC62" s="88"/>
      <c r="WD62" s="88"/>
      <c r="WE62" s="88"/>
      <c r="WF62" s="88"/>
      <c r="WG62" s="88"/>
      <c r="WH62" s="88"/>
      <c r="WI62" s="88"/>
      <c r="WJ62" s="88"/>
      <c r="WK62" s="88"/>
      <c r="WL62" s="88"/>
      <c r="WM62" s="88"/>
      <c r="WN62" s="88"/>
      <c r="WO62" s="88"/>
      <c r="WP62" s="88"/>
      <c r="WQ62" s="88"/>
      <c r="WR62" s="88"/>
      <c r="WS62" s="88"/>
      <c r="WT62" s="88"/>
      <c r="WU62" s="88"/>
      <c r="WV62" s="88"/>
      <c r="WW62" s="88"/>
      <c r="WX62" s="88"/>
      <c r="WY62" s="88"/>
      <c r="WZ62" s="88"/>
      <c r="XA62" s="88"/>
      <c r="XB62" s="88"/>
      <c r="XC62" s="88"/>
      <c r="XD62" s="88"/>
      <c r="XE62" s="88"/>
      <c r="XF62" s="88"/>
      <c r="XG62" s="88"/>
      <c r="XH62" s="88"/>
      <c r="XI62" s="88"/>
      <c r="XJ62" s="88"/>
      <c r="XK62" s="88"/>
      <c r="XL62" s="88"/>
      <c r="XM62" s="88"/>
      <c r="XN62" s="88"/>
      <c r="XO62" s="88"/>
      <c r="XP62" s="88"/>
      <c r="XQ62" s="88"/>
      <c r="XR62" s="88"/>
      <c r="XS62" s="88"/>
      <c r="XT62" s="88"/>
      <c r="XU62" s="88"/>
      <c r="XV62" s="88"/>
      <c r="XW62" s="88"/>
      <c r="XX62" s="88"/>
      <c r="XY62" s="88"/>
      <c r="XZ62" s="88"/>
      <c r="YA62" s="88"/>
      <c r="YB62" s="88"/>
      <c r="YC62" s="88"/>
      <c r="YD62" s="88"/>
      <c r="YE62" s="88"/>
      <c r="YF62" s="88"/>
      <c r="YG62" s="88"/>
      <c r="YH62" s="88"/>
      <c r="YI62" s="88"/>
      <c r="YJ62" s="88"/>
      <c r="YK62" s="88"/>
      <c r="YL62" s="88"/>
      <c r="YM62" s="88"/>
      <c r="YN62" s="88"/>
      <c r="YO62" s="88"/>
      <c r="YP62" s="88"/>
      <c r="YQ62" s="88"/>
      <c r="YR62" s="88"/>
      <c r="YS62" s="88"/>
      <c r="YT62" s="88"/>
      <c r="YU62" s="88"/>
      <c r="YV62" s="88"/>
      <c r="YW62" s="88"/>
      <c r="YX62" s="88"/>
      <c r="YY62" s="88"/>
      <c r="YZ62" s="88"/>
      <c r="ZA62" s="88"/>
      <c r="ZB62" s="88"/>
      <c r="ZC62" s="88"/>
      <c r="ZD62" s="88"/>
      <c r="ZE62" s="88"/>
      <c r="ZF62" s="88"/>
      <c r="ZG62" s="88"/>
      <c r="ZH62" s="88"/>
      <c r="ZI62" s="88"/>
      <c r="ZJ62" s="88"/>
      <c r="ZK62" s="88"/>
      <c r="ZL62" s="88"/>
      <c r="ZM62" s="88"/>
      <c r="ZN62" s="88"/>
      <c r="ZO62" s="88"/>
      <c r="ZP62" s="88"/>
      <c r="ZQ62" s="88"/>
      <c r="ZR62" s="88"/>
      <c r="ZS62" s="88"/>
      <c r="ZT62" s="88"/>
      <c r="ZU62" s="88"/>
      <c r="ZV62" s="88"/>
      <c r="ZW62" s="88"/>
      <c r="ZX62" s="88"/>
      <c r="ZY62" s="88"/>
      <c r="ZZ62" s="88"/>
      <c r="AAA62" s="88"/>
      <c r="AAB62" s="88"/>
      <c r="AAC62" s="88"/>
      <c r="AAD62" s="88"/>
      <c r="AAE62" s="88"/>
      <c r="AAF62" s="88"/>
      <c r="AAG62" s="88"/>
      <c r="AAH62" s="88"/>
      <c r="AAI62" s="88"/>
      <c r="AAJ62" s="88"/>
      <c r="AAK62" s="88"/>
      <c r="AAL62" s="88"/>
      <c r="AAM62" s="88"/>
      <c r="AAN62" s="88"/>
      <c r="AAO62" s="88"/>
      <c r="AAP62" s="88"/>
      <c r="AAQ62" s="88"/>
      <c r="AAR62" s="88"/>
      <c r="AAS62" s="88"/>
      <c r="AAT62" s="88"/>
      <c r="AAU62" s="88"/>
      <c r="AAV62" s="88"/>
      <c r="AAW62" s="88"/>
      <c r="AAX62" s="88"/>
      <c r="AAY62" s="88"/>
      <c r="AAZ62" s="88"/>
      <c r="ABA62" s="88"/>
      <c r="ABB62" s="88"/>
      <c r="ABC62" s="88"/>
      <c r="ABD62" s="88"/>
      <c r="ABE62" s="88"/>
      <c r="ABF62" s="88"/>
      <c r="ABG62" s="88"/>
      <c r="ABH62" s="88"/>
      <c r="ABI62" s="88"/>
      <c r="ABJ62" s="88"/>
      <c r="ABK62" s="88"/>
      <c r="ABL62" s="88"/>
      <c r="ABM62" s="88"/>
      <c r="ABN62" s="88"/>
      <c r="ABO62" s="88"/>
      <c r="ABP62" s="88"/>
      <c r="ABQ62" s="88"/>
      <c r="ABR62" s="88"/>
      <c r="ABS62" s="88"/>
      <c r="ABT62" s="88"/>
      <c r="ABU62" s="88"/>
      <c r="ABV62" s="88"/>
      <c r="ABW62" s="88"/>
      <c r="ABX62" s="88"/>
      <c r="ABY62" s="88"/>
      <c r="ABZ62" s="88"/>
      <c r="ACA62" s="88"/>
      <c r="ACB62" s="88"/>
      <c r="ACC62" s="88"/>
      <c r="ACD62" s="88"/>
      <c r="ACE62" s="88"/>
      <c r="ACF62" s="88"/>
      <c r="ACG62" s="88"/>
      <c r="ACH62" s="88"/>
      <c r="ACI62" s="88"/>
      <c r="ACJ62" s="88"/>
      <c r="ACK62" s="88"/>
      <c r="ACL62" s="88"/>
      <c r="ACM62" s="88"/>
      <c r="ACN62" s="88"/>
      <c r="ACO62" s="88"/>
      <c r="ACP62" s="88"/>
      <c r="ACQ62" s="88"/>
      <c r="ACR62" s="88"/>
      <c r="ACS62" s="88"/>
      <c r="ACT62" s="88"/>
      <c r="ACU62" s="88"/>
      <c r="ACV62" s="88"/>
      <c r="ACW62" s="88"/>
      <c r="ACX62" s="88"/>
      <c r="ACY62" s="88"/>
      <c r="ACZ62" s="88"/>
      <c r="ADA62" s="88"/>
      <c r="ADB62" s="88"/>
      <c r="ADC62" s="88"/>
      <c r="ADD62" s="88"/>
      <c r="ADE62" s="88"/>
      <c r="ADF62" s="88"/>
      <c r="ADG62" s="88"/>
      <c r="ADH62" s="88"/>
      <c r="ADI62" s="88"/>
      <c r="ADJ62" s="88"/>
      <c r="ADK62" s="88"/>
      <c r="ADL62" s="88"/>
      <c r="ADM62" s="88"/>
      <c r="ADN62" s="88"/>
      <c r="ADO62" s="88"/>
      <c r="ADP62" s="88"/>
      <c r="ADQ62" s="88"/>
      <c r="ADR62" s="88"/>
      <c r="ADS62" s="88"/>
      <c r="ADT62" s="88"/>
      <c r="ADU62" s="88"/>
      <c r="ADV62" s="88"/>
      <c r="ADW62" s="88"/>
      <c r="ADX62" s="88"/>
      <c r="ADY62" s="88"/>
      <c r="ADZ62" s="88"/>
      <c r="AEA62" s="88"/>
      <c r="AEB62" s="88"/>
      <c r="AEC62" s="88"/>
      <c r="AED62" s="88"/>
      <c r="AEE62" s="88"/>
      <c r="AEF62" s="88"/>
      <c r="AEG62" s="88"/>
      <c r="AEH62" s="88"/>
      <c r="AEI62" s="88"/>
      <c r="AEJ62" s="88"/>
      <c r="AEK62" s="88"/>
      <c r="AEL62" s="88"/>
      <c r="AEM62" s="88"/>
      <c r="AEN62" s="88"/>
      <c r="AEO62" s="88"/>
      <c r="AEP62" s="88"/>
      <c r="AEQ62" s="88"/>
      <c r="AER62" s="88"/>
      <c r="AES62" s="88"/>
      <c r="AET62" s="88"/>
      <c r="AEU62" s="88"/>
      <c r="AEV62" s="88"/>
      <c r="AEW62" s="88"/>
      <c r="AEX62" s="88"/>
      <c r="AEY62" s="88"/>
      <c r="AEZ62" s="88"/>
      <c r="AFA62" s="88"/>
      <c r="AFB62" s="88"/>
      <c r="AFC62" s="88"/>
      <c r="AFD62" s="88"/>
      <c r="AFE62" s="88"/>
      <c r="AFF62" s="88"/>
      <c r="AFG62" s="88"/>
      <c r="AFH62" s="88"/>
      <c r="AFI62" s="88"/>
      <c r="AFJ62" s="88"/>
      <c r="AFK62" s="88"/>
      <c r="AFL62" s="88"/>
      <c r="AFM62" s="88"/>
      <c r="AFN62" s="88"/>
      <c r="AFO62" s="88"/>
      <c r="AFP62" s="88"/>
      <c r="AFQ62" s="88"/>
      <c r="AFR62" s="88"/>
      <c r="AFS62" s="88"/>
      <c r="AFT62" s="88"/>
      <c r="AFU62" s="88"/>
      <c r="AFV62" s="88"/>
      <c r="AFW62" s="88"/>
      <c r="AFX62" s="88"/>
      <c r="AFY62" s="88"/>
      <c r="AFZ62" s="88"/>
      <c r="AGA62" s="88"/>
      <c r="AGB62" s="88"/>
      <c r="AGC62" s="88"/>
      <c r="AGD62" s="88"/>
      <c r="AGE62" s="88"/>
      <c r="AGF62" s="88"/>
      <c r="AGG62" s="88"/>
      <c r="AGH62" s="88"/>
      <c r="AGI62" s="88"/>
      <c r="AGJ62" s="88"/>
      <c r="AGK62" s="88"/>
      <c r="AGL62" s="88"/>
      <c r="AGM62" s="88"/>
      <c r="AGN62" s="88"/>
      <c r="AGO62" s="88"/>
      <c r="AGP62" s="88"/>
      <c r="AGQ62" s="88"/>
      <c r="AGR62" s="88"/>
      <c r="AGS62" s="88"/>
      <c r="AGT62" s="88"/>
      <c r="AGU62" s="88"/>
      <c r="AGV62" s="88"/>
      <c r="AGW62" s="88"/>
      <c r="AGX62" s="88"/>
      <c r="AGY62" s="88"/>
      <c r="AGZ62" s="88"/>
      <c r="AHA62" s="88"/>
      <c r="AHB62" s="88"/>
      <c r="AHC62" s="88"/>
      <c r="AHD62" s="88"/>
      <c r="AHE62" s="88"/>
      <c r="AHF62" s="88"/>
      <c r="AHG62" s="88"/>
      <c r="AHH62" s="88"/>
      <c r="AHI62" s="88"/>
      <c r="AHJ62" s="88"/>
      <c r="AHK62" s="88"/>
      <c r="AHL62" s="88"/>
      <c r="AHM62" s="88"/>
      <c r="AHN62" s="88"/>
      <c r="AHO62" s="88"/>
      <c r="AHP62" s="88"/>
      <c r="AHQ62" s="88"/>
      <c r="AHR62" s="88"/>
      <c r="AHS62" s="88"/>
      <c r="AHT62" s="88"/>
      <c r="AHU62" s="88"/>
      <c r="AHV62" s="88"/>
      <c r="AHW62" s="88"/>
      <c r="AHX62" s="88"/>
      <c r="AHY62" s="88"/>
      <c r="AHZ62" s="88"/>
      <c r="AIA62" s="88"/>
      <c r="AIB62" s="88"/>
      <c r="AIC62" s="88"/>
      <c r="AID62" s="88"/>
      <c r="AIE62" s="88"/>
      <c r="AIF62" s="88"/>
      <c r="AIG62" s="88"/>
      <c r="AIH62" s="88"/>
      <c r="AII62" s="88"/>
      <c r="AIJ62" s="88"/>
      <c r="AIK62" s="88"/>
      <c r="AIL62" s="88"/>
      <c r="AIM62" s="88"/>
      <c r="AIN62" s="88"/>
      <c r="AIO62" s="88"/>
      <c r="AIP62" s="88"/>
      <c r="AIQ62" s="88"/>
      <c r="AIR62" s="88"/>
      <c r="AIS62" s="88"/>
      <c r="AIT62" s="88"/>
      <c r="AIU62" s="88"/>
      <c r="AIV62" s="88"/>
      <c r="AIW62" s="88"/>
      <c r="AIX62" s="88"/>
      <c r="AIY62" s="88"/>
      <c r="AIZ62" s="88"/>
      <c r="AJA62" s="88"/>
      <c r="AJB62" s="88"/>
      <c r="AJC62" s="88"/>
      <c r="AJD62" s="88"/>
      <c r="AJE62" s="88"/>
      <c r="AJF62" s="88"/>
      <c r="AJG62" s="88"/>
      <c r="AJH62" s="88"/>
      <c r="AJI62" s="88"/>
      <c r="AJJ62" s="88"/>
      <c r="AJK62" s="88"/>
      <c r="AJL62" s="88"/>
      <c r="AJM62" s="88"/>
      <c r="AJN62" s="88"/>
      <c r="AJO62" s="88"/>
      <c r="AJP62" s="88"/>
      <c r="AJQ62" s="88"/>
      <c r="AJR62" s="88"/>
      <c r="AJS62" s="88"/>
      <c r="AJT62" s="88"/>
      <c r="AJU62" s="88"/>
      <c r="AJV62" s="88"/>
      <c r="AJW62" s="88"/>
      <c r="AJX62" s="88"/>
      <c r="AJY62" s="88"/>
      <c r="AJZ62" s="88"/>
      <c r="AKA62" s="88"/>
      <c r="AKB62" s="88"/>
      <c r="AKC62" s="88"/>
      <c r="AKD62" s="88"/>
      <c r="AKE62" s="88"/>
      <c r="AKF62" s="88"/>
      <c r="AKG62" s="88"/>
      <c r="AKH62" s="88"/>
      <c r="AKI62" s="88"/>
      <c r="AKJ62" s="88"/>
      <c r="AKK62" s="88"/>
      <c r="AKL62" s="88"/>
      <c r="AKM62" s="88"/>
      <c r="AKN62" s="88"/>
      <c r="AKO62" s="88"/>
      <c r="AKP62" s="88"/>
      <c r="AKQ62" s="88"/>
      <c r="AKR62" s="88"/>
      <c r="AKS62" s="88"/>
      <c r="AKT62" s="88"/>
      <c r="AKU62" s="88"/>
      <c r="AKV62" s="88"/>
      <c r="AKW62" s="88"/>
      <c r="AKX62" s="88"/>
      <c r="AKY62" s="88"/>
      <c r="AKZ62" s="88"/>
      <c r="ALA62" s="88"/>
      <c r="ALB62" s="88"/>
      <c r="ALC62" s="88"/>
      <c r="ALD62" s="88"/>
      <c r="ALE62" s="88"/>
      <c r="ALF62" s="88"/>
      <c r="ALG62" s="88"/>
      <c r="ALH62" s="88"/>
      <c r="ALI62" s="88"/>
      <c r="ALJ62" s="88"/>
      <c r="ALK62" s="88"/>
      <c r="ALL62" s="88"/>
      <c r="ALM62" s="88"/>
      <c r="ALN62" s="88"/>
      <c r="ALO62" s="88"/>
      <c r="ALP62" s="88"/>
      <c r="ALQ62" s="88"/>
      <c r="ALR62" s="88"/>
      <c r="ALS62" s="88"/>
      <c r="ALT62" s="88"/>
      <c r="ALU62" s="88"/>
      <c r="ALV62" s="88"/>
      <c r="ALW62" s="88"/>
      <c r="ALX62" s="88"/>
      <c r="ALY62" s="88"/>
      <c r="ALZ62" s="88"/>
      <c r="AMA62" s="88"/>
      <c r="AMB62" s="88"/>
      <c r="AMC62" s="88"/>
      <c r="AMD62" s="88"/>
      <c r="AME62" s="88"/>
      <c r="AMF62" s="88"/>
      <c r="AMG62" s="88"/>
      <c r="AMH62" s="88"/>
      <c r="AMI62" s="88"/>
      <c r="AMJ62" s="88"/>
      <c r="AMK62" s="88"/>
    </row>
    <row r="63" spans="1:1025" s="45" customFormat="1" ht="39.75" customHeight="1" x14ac:dyDescent="0.25">
      <c r="A63" s="47" t="s">
        <v>135</v>
      </c>
      <c r="B63" s="48" t="s">
        <v>136</v>
      </c>
      <c r="C63" s="48" t="s">
        <v>142</v>
      </c>
      <c r="D63" s="46" t="s">
        <v>143</v>
      </c>
      <c r="E63" s="46" t="s">
        <v>207</v>
      </c>
      <c r="F63" s="105" t="s">
        <v>156</v>
      </c>
      <c r="G63" s="21">
        <f t="shared" si="11"/>
        <v>507500</v>
      </c>
      <c r="H63" s="26">
        <v>507500</v>
      </c>
      <c r="I63" s="26">
        <v>0</v>
      </c>
      <c r="J63" s="26">
        <f>J67+J70</f>
        <v>0</v>
      </c>
      <c r="K63" s="17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2"/>
      <c r="KR63" s="2"/>
      <c r="KS63" s="2"/>
      <c r="KT63" s="2"/>
      <c r="KU63" s="2"/>
      <c r="KV63" s="2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2"/>
      <c r="MU63" s="2"/>
      <c r="MV63" s="2"/>
      <c r="MW63" s="2"/>
      <c r="MX63" s="2"/>
      <c r="MY63" s="2"/>
      <c r="MZ63" s="2"/>
      <c r="NA63" s="2"/>
      <c r="NB63" s="2"/>
      <c r="NC63" s="2"/>
      <c r="ND63" s="2"/>
      <c r="NE63" s="2"/>
      <c r="NF63" s="2"/>
      <c r="NG63" s="2"/>
      <c r="NH63" s="2"/>
      <c r="NI63" s="2"/>
      <c r="NJ63" s="2"/>
      <c r="NK63" s="2"/>
      <c r="NL63" s="2"/>
      <c r="NM63" s="2"/>
      <c r="NN63" s="2"/>
      <c r="NO63" s="2"/>
      <c r="NP63" s="2"/>
      <c r="NQ63" s="2"/>
      <c r="NR63" s="2"/>
      <c r="NS63" s="2"/>
      <c r="NT63" s="2"/>
      <c r="NU63" s="2"/>
      <c r="NV63" s="2"/>
      <c r="NW63" s="2"/>
      <c r="NX63" s="2"/>
      <c r="NY63" s="2"/>
      <c r="NZ63" s="2"/>
      <c r="OA63" s="2"/>
      <c r="OB63" s="2"/>
      <c r="OC63" s="2"/>
      <c r="OD63" s="2"/>
      <c r="OE63" s="2"/>
      <c r="OF63" s="2"/>
      <c r="OG63" s="2"/>
      <c r="OH63" s="2"/>
      <c r="OI63" s="2"/>
      <c r="OJ63" s="2"/>
      <c r="OK63" s="2"/>
      <c r="OL63" s="2"/>
      <c r="OM63" s="2"/>
      <c r="ON63" s="2"/>
      <c r="OO63" s="2"/>
      <c r="OP63" s="2"/>
      <c r="OQ63" s="2"/>
      <c r="OR63" s="2"/>
      <c r="OS63" s="2"/>
      <c r="OT63" s="2"/>
      <c r="OU63" s="2"/>
      <c r="OV63" s="2"/>
      <c r="OW63" s="2"/>
      <c r="OX63" s="2"/>
      <c r="OY63" s="2"/>
      <c r="OZ63" s="2"/>
      <c r="PA63" s="2"/>
      <c r="PB63" s="2"/>
      <c r="PC63" s="2"/>
      <c r="PD63" s="2"/>
      <c r="PE63" s="2"/>
      <c r="PF63" s="2"/>
      <c r="PG63" s="2"/>
      <c r="PH63" s="2"/>
      <c r="PI63" s="2"/>
      <c r="PJ63" s="2"/>
      <c r="PK63" s="2"/>
      <c r="PL63" s="2"/>
      <c r="PM63" s="2"/>
      <c r="PN63" s="2"/>
      <c r="PO63" s="2"/>
      <c r="PP63" s="2"/>
      <c r="PQ63" s="2"/>
      <c r="PR63" s="2"/>
      <c r="PS63" s="2"/>
      <c r="PT63" s="2"/>
      <c r="PU63" s="2"/>
      <c r="PV63" s="2"/>
      <c r="PW63" s="2"/>
      <c r="PX63" s="2"/>
      <c r="PY63" s="2"/>
      <c r="PZ63" s="2"/>
      <c r="QA63" s="2"/>
      <c r="QB63" s="2"/>
      <c r="QC63" s="2"/>
      <c r="QD63" s="2"/>
      <c r="QE63" s="2"/>
      <c r="QF63" s="2"/>
      <c r="QG63" s="2"/>
      <c r="QH63" s="2"/>
      <c r="QI63" s="2"/>
      <c r="QJ63" s="2"/>
      <c r="QK63" s="2"/>
      <c r="QL63" s="2"/>
      <c r="QM63" s="2"/>
      <c r="QN63" s="2"/>
      <c r="QO63" s="2"/>
      <c r="QP63" s="2"/>
      <c r="QQ63" s="2"/>
      <c r="QR63" s="2"/>
      <c r="QS63" s="2"/>
      <c r="QT63" s="2"/>
      <c r="QU63" s="2"/>
      <c r="QV63" s="2"/>
      <c r="QW63" s="2"/>
      <c r="QX63" s="2"/>
      <c r="QY63" s="2"/>
      <c r="QZ63" s="2"/>
      <c r="RA63" s="2"/>
      <c r="RB63" s="2"/>
      <c r="RC63" s="2"/>
      <c r="RD63" s="2"/>
      <c r="RE63" s="2"/>
      <c r="RF63" s="2"/>
      <c r="RG63" s="2"/>
      <c r="RH63" s="2"/>
      <c r="RI63" s="2"/>
      <c r="RJ63" s="2"/>
      <c r="RK63" s="2"/>
      <c r="RL63" s="2"/>
      <c r="RM63" s="2"/>
      <c r="RN63" s="2"/>
      <c r="RO63" s="2"/>
      <c r="RP63" s="2"/>
      <c r="RQ63" s="2"/>
      <c r="RR63" s="2"/>
      <c r="RS63" s="2"/>
      <c r="RT63" s="2"/>
      <c r="RU63" s="2"/>
      <c r="RV63" s="2"/>
      <c r="RW63" s="2"/>
      <c r="RX63" s="2"/>
      <c r="RY63" s="2"/>
      <c r="RZ63" s="2"/>
      <c r="SA63" s="2"/>
      <c r="SB63" s="2"/>
      <c r="SC63" s="2"/>
      <c r="SD63" s="2"/>
      <c r="SE63" s="2"/>
      <c r="SF63" s="2"/>
      <c r="SG63" s="2"/>
      <c r="SH63" s="2"/>
      <c r="SI63" s="2"/>
      <c r="SJ63" s="2"/>
      <c r="SK63" s="2"/>
      <c r="SL63" s="2"/>
      <c r="SM63" s="2"/>
      <c r="SN63" s="2"/>
      <c r="SO63" s="2"/>
      <c r="SP63" s="2"/>
      <c r="SQ63" s="2"/>
      <c r="SR63" s="2"/>
      <c r="SS63" s="2"/>
      <c r="ST63" s="2"/>
      <c r="SU63" s="2"/>
      <c r="SV63" s="2"/>
      <c r="SW63" s="2"/>
      <c r="SX63" s="2"/>
      <c r="SY63" s="2"/>
      <c r="SZ63" s="2"/>
      <c r="TA63" s="2"/>
      <c r="TB63" s="2"/>
      <c r="TC63" s="2"/>
      <c r="TD63" s="2"/>
      <c r="TE63" s="2"/>
      <c r="TF63" s="2"/>
      <c r="TG63" s="2"/>
      <c r="TH63" s="2"/>
      <c r="TI63" s="2"/>
      <c r="TJ63" s="2"/>
      <c r="TK63" s="2"/>
      <c r="TL63" s="2"/>
      <c r="TM63" s="2"/>
      <c r="TN63" s="2"/>
      <c r="TO63" s="2"/>
      <c r="TP63" s="2"/>
      <c r="TQ63" s="2"/>
      <c r="TR63" s="2"/>
      <c r="TS63" s="2"/>
      <c r="TT63" s="2"/>
      <c r="TU63" s="2"/>
      <c r="TV63" s="2"/>
      <c r="TW63" s="2"/>
      <c r="TX63" s="2"/>
      <c r="TY63" s="2"/>
      <c r="TZ63" s="2"/>
      <c r="UA63" s="2"/>
      <c r="UB63" s="2"/>
      <c r="UC63" s="2"/>
      <c r="UD63" s="2"/>
      <c r="UE63" s="2"/>
      <c r="UF63" s="2"/>
      <c r="UG63" s="2"/>
      <c r="UH63" s="2"/>
      <c r="UI63" s="2"/>
      <c r="UJ63" s="2"/>
      <c r="UK63" s="2"/>
      <c r="UL63" s="2"/>
      <c r="UM63" s="2"/>
      <c r="UN63" s="2"/>
      <c r="UO63" s="2"/>
      <c r="UP63" s="2"/>
      <c r="UQ63" s="2"/>
      <c r="UR63" s="2"/>
      <c r="US63" s="2"/>
      <c r="UT63" s="2"/>
      <c r="UU63" s="2"/>
      <c r="UV63" s="2"/>
      <c r="UW63" s="2"/>
      <c r="UX63" s="2"/>
      <c r="UY63" s="2"/>
      <c r="UZ63" s="2"/>
      <c r="VA63" s="2"/>
      <c r="VB63" s="2"/>
      <c r="VC63" s="2"/>
      <c r="VD63" s="2"/>
      <c r="VE63" s="2"/>
      <c r="VF63" s="2"/>
      <c r="VG63" s="2"/>
      <c r="VH63" s="2"/>
      <c r="VI63" s="2"/>
      <c r="VJ63" s="2"/>
      <c r="VK63" s="2"/>
      <c r="VL63" s="2"/>
      <c r="VM63" s="2"/>
      <c r="VN63" s="2"/>
      <c r="VO63" s="2"/>
      <c r="VP63" s="2"/>
      <c r="VQ63" s="2"/>
      <c r="VR63" s="2"/>
      <c r="VS63" s="2"/>
      <c r="VT63" s="2"/>
      <c r="VU63" s="2"/>
      <c r="VV63" s="2"/>
      <c r="VW63" s="2"/>
      <c r="VX63" s="2"/>
      <c r="VY63" s="2"/>
      <c r="VZ63" s="2"/>
      <c r="WA63" s="2"/>
      <c r="WB63" s="2"/>
      <c r="WC63" s="2"/>
      <c r="WD63" s="2"/>
      <c r="WE63" s="2"/>
      <c r="WF63" s="2"/>
      <c r="WG63" s="2"/>
      <c r="WH63" s="2"/>
      <c r="WI63" s="2"/>
      <c r="WJ63" s="2"/>
      <c r="WK63" s="2"/>
      <c r="WL63" s="2"/>
      <c r="WM63" s="2"/>
      <c r="WN63" s="2"/>
      <c r="WO63" s="2"/>
      <c r="WP63" s="2"/>
      <c r="WQ63" s="2"/>
      <c r="WR63" s="2"/>
      <c r="WS63" s="2"/>
      <c r="WT63" s="2"/>
      <c r="WU63" s="2"/>
      <c r="WV63" s="2"/>
      <c r="WW63" s="2"/>
      <c r="WX63" s="2"/>
      <c r="WY63" s="2"/>
      <c r="WZ63" s="2"/>
      <c r="XA63" s="2"/>
      <c r="XB63" s="2"/>
      <c r="XC63" s="2"/>
      <c r="XD63" s="2"/>
      <c r="XE63" s="2"/>
      <c r="XF63" s="2"/>
      <c r="XG63" s="2"/>
      <c r="XH63" s="2"/>
      <c r="XI63" s="2"/>
      <c r="XJ63" s="2"/>
      <c r="XK63" s="2"/>
      <c r="XL63" s="2"/>
      <c r="XM63" s="2"/>
      <c r="XN63" s="2"/>
      <c r="XO63" s="2"/>
      <c r="XP63" s="2"/>
      <c r="XQ63" s="2"/>
      <c r="XR63" s="2"/>
      <c r="XS63" s="2"/>
      <c r="XT63" s="2"/>
      <c r="XU63" s="2"/>
      <c r="XV63" s="2"/>
      <c r="XW63" s="2"/>
      <c r="XX63" s="2"/>
      <c r="XY63" s="2"/>
      <c r="XZ63" s="2"/>
      <c r="YA63" s="2"/>
      <c r="YB63" s="2"/>
      <c r="YC63" s="2"/>
      <c r="YD63" s="2"/>
      <c r="YE63" s="2"/>
      <c r="YF63" s="2"/>
      <c r="YG63" s="2"/>
      <c r="YH63" s="2"/>
      <c r="YI63" s="2"/>
      <c r="YJ63" s="2"/>
      <c r="YK63" s="2"/>
      <c r="YL63" s="2"/>
      <c r="YM63" s="2"/>
      <c r="YN63" s="2"/>
      <c r="YO63" s="2"/>
      <c r="YP63" s="2"/>
      <c r="YQ63" s="2"/>
      <c r="YR63" s="2"/>
      <c r="YS63" s="2"/>
      <c r="YT63" s="2"/>
      <c r="YU63" s="2"/>
      <c r="YV63" s="2"/>
      <c r="YW63" s="2"/>
      <c r="YX63" s="2"/>
      <c r="YY63" s="2"/>
      <c r="YZ63" s="2"/>
      <c r="ZA63" s="2"/>
      <c r="ZB63" s="2"/>
      <c r="ZC63" s="2"/>
      <c r="ZD63" s="2"/>
      <c r="ZE63" s="2"/>
      <c r="ZF63" s="2"/>
      <c r="ZG63" s="2"/>
      <c r="ZH63" s="2"/>
      <c r="ZI63" s="2"/>
      <c r="ZJ63" s="2"/>
      <c r="ZK63" s="2"/>
      <c r="ZL63" s="2"/>
      <c r="ZM63" s="2"/>
      <c r="ZN63" s="2"/>
      <c r="ZO63" s="2"/>
      <c r="ZP63" s="2"/>
      <c r="ZQ63" s="2"/>
      <c r="ZR63" s="2"/>
      <c r="ZS63" s="2"/>
      <c r="ZT63" s="2"/>
      <c r="ZU63" s="2"/>
      <c r="ZV63" s="2"/>
      <c r="ZW63" s="2"/>
      <c r="ZX63" s="2"/>
      <c r="ZY63" s="2"/>
      <c r="ZZ63" s="2"/>
      <c r="AAA63" s="2"/>
      <c r="AAB63" s="2"/>
      <c r="AAC63" s="2"/>
      <c r="AAD63" s="2"/>
      <c r="AAE63" s="2"/>
      <c r="AAF63" s="2"/>
      <c r="AAG63" s="2"/>
      <c r="AAH63" s="2"/>
      <c r="AAI63" s="2"/>
      <c r="AAJ63" s="2"/>
      <c r="AAK63" s="2"/>
      <c r="AAL63" s="2"/>
      <c r="AAM63" s="2"/>
      <c r="AAN63" s="2"/>
      <c r="AAO63" s="2"/>
      <c r="AAP63" s="2"/>
      <c r="AAQ63" s="2"/>
      <c r="AAR63" s="2"/>
      <c r="AAS63" s="2"/>
      <c r="AAT63" s="2"/>
      <c r="AAU63" s="2"/>
      <c r="AAV63" s="2"/>
      <c r="AAW63" s="2"/>
      <c r="AAX63" s="2"/>
      <c r="AAY63" s="2"/>
      <c r="AAZ63" s="2"/>
      <c r="ABA63" s="2"/>
      <c r="ABB63" s="2"/>
      <c r="ABC63" s="2"/>
      <c r="ABD63" s="2"/>
      <c r="ABE63" s="2"/>
      <c r="ABF63" s="2"/>
      <c r="ABG63" s="2"/>
      <c r="ABH63" s="2"/>
      <c r="ABI63" s="2"/>
      <c r="ABJ63" s="2"/>
      <c r="ABK63" s="2"/>
      <c r="ABL63" s="2"/>
      <c r="ABM63" s="2"/>
      <c r="ABN63" s="2"/>
      <c r="ABO63" s="2"/>
      <c r="ABP63" s="2"/>
      <c r="ABQ63" s="2"/>
      <c r="ABR63" s="2"/>
      <c r="ABS63" s="2"/>
      <c r="ABT63" s="2"/>
      <c r="ABU63" s="2"/>
      <c r="ABV63" s="2"/>
      <c r="ABW63" s="2"/>
      <c r="ABX63" s="2"/>
      <c r="ABY63" s="2"/>
      <c r="ABZ63" s="2"/>
      <c r="ACA63" s="2"/>
      <c r="ACB63" s="2"/>
      <c r="ACC63" s="2"/>
      <c r="ACD63" s="2"/>
      <c r="ACE63" s="2"/>
      <c r="ACF63" s="2"/>
      <c r="ACG63" s="2"/>
      <c r="ACH63" s="2"/>
      <c r="ACI63" s="2"/>
      <c r="ACJ63" s="2"/>
      <c r="ACK63" s="2"/>
      <c r="ACL63" s="2"/>
      <c r="ACM63" s="2"/>
      <c r="ACN63" s="2"/>
      <c r="ACO63" s="2"/>
      <c r="ACP63" s="2"/>
      <c r="ACQ63" s="2"/>
      <c r="ACR63" s="2"/>
      <c r="ACS63" s="2"/>
      <c r="ACT63" s="2"/>
      <c r="ACU63" s="2"/>
      <c r="ACV63" s="2"/>
      <c r="ACW63" s="2"/>
      <c r="ACX63" s="2"/>
      <c r="ACY63" s="2"/>
      <c r="ACZ63" s="2"/>
      <c r="ADA63" s="2"/>
      <c r="ADB63" s="2"/>
      <c r="ADC63" s="2"/>
      <c r="ADD63" s="2"/>
      <c r="ADE63" s="2"/>
      <c r="ADF63" s="2"/>
      <c r="ADG63" s="2"/>
      <c r="ADH63" s="2"/>
      <c r="ADI63" s="2"/>
      <c r="ADJ63" s="2"/>
      <c r="ADK63" s="2"/>
      <c r="ADL63" s="2"/>
      <c r="ADM63" s="2"/>
      <c r="ADN63" s="2"/>
      <c r="ADO63" s="2"/>
      <c r="ADP63" s="2"/>
      <c r="ADQ63" s="2"/>
      <c r="ADR63" s="2"/>
      <c r="ADS63" s="2"/>
      <c r="ADT63" s="2"/>
      <c r="ADU63" s="2"/>
      <c r="ADV63" s="2"/>
      <c r="ADW63" s="2"/>
      <c r="ADX63" s="2"/>
      <c r="ADY63" s="2"/>
      <c r="ADZ63" s="2"/>
      <c r="AEA63" s="2"/>
      <c r="AEB63" s="2"/>
      <c r="AEC63" s="2"/>
      <c r="AED63" s="2"/>
      <c r="AEE63" s="2"/>
      <c r="AEF63" s="2"/>
      <c r="AEG63" s="2"/>
      <c r="AEH63" s="2"/>
      <c r="AEI63" s="2"/>
      <c r="AEJ63" s="2"/>
      <c r="AEK63" s="2"/>
      <c r="AEL63" s="2"/>
      <c r="AEM63" s="2"/>
      <c r="AEN63" s="2"/>
      <c r="AEO63" s="2"/>
      <c r="AEP63" s="2"/>
      <c r="AEQ63" s="2"/>
      <c r="AER63" s="2"/>
      <c r="AES63" s="2"/>
      <c r="AET63" s="2"/>
      <c r="AEU63" s="2"/>
      <c r="AEV63" s="2"/>
      <c r="AEW63" s="2"/>
      <c r="AEX63" s="2"/>
      <c r="AEY63" s="2"/>
      <c r="AEZ63" s="2"/>
      <c r="AFA63" s="2"/>
      <c r="AFB63" s="2"/>
      <c r="AFC63" s="2"/>
      <c r="AFD63" s="2"/>
      <c r="AFE63" s="2"/>
      <c r="AFF63" s="2"/>
      <c r="AFG63" s="2"/>
      <c r="AFH63" s="2"/>
      <c r="AFI63" s="2"/>
      <c r="AFJ63" s="2"/>
      <c r="AFK63" s="2"/>
      <c r="AFL63" s="2"/>
      <c r="AFM63" s="2"/>
      <c r="AFN63" s="2"/>
      <c r="AFO63" s="2"/>
      <c r="AFP63" s="2"/>
      <c r="AFQ63" s="2"/>
      <c r="AFR63" s="2"/>
      <c r="AFS63" s="2"/>
      <c r="AFT63" s="2"/>
      <c r="AFU63" s="2"/>
      <c r="AFV63" s="2"/>
      <c r="AFW63" s="2"/>
      <c r="AFX63" s="2"/>
      <c r="AFY63" s="2"/>
      <c r="AFZ63" s="2"/>
      <c r="AGA63" s="2"/>
      <c r="AGB63" s="2"/>
      <c r="AGC63" s="2"/>
      <c r="AGD63" s="2"/>
      <c r="AGE63" s="2"/>
      <c r="AGF63" s="2"/>
      <c r="AGG63" s="2"/>
      <c r="AGH63" s="2"/>
      <c r="AGI63" s="2"/>
      <c r="AGJ63" s="2"/>
      <c r="AGK63" s="2"/>
      <c r="AGL63" s="2"/>
      <c r="AGM63" s="2"/>
      <c r="AGN63" s="2"/>
      <c r="AGO63" s="2"/>
      <c r="AGP63" s="2"/>
      <c r="AGQ63" s="2"/>
      <c r="AGR63" s="2"/>
      <c r="AGS63" s="2"/>
      <c r="AGT63" s="2"/>
      <c r="AGU63" s="2"/>
      <c r="AGV63" s="2"/>
      <c r="AGW63" s="2"/>
      <c r="AGX63" s="2"/>
      <c r="AGY63" s="2"/>
      <c r="AGZ63" s="2"/>
      <c r="AHA63" s="2"/>
      <c r="AHB63" s="2"/>
      <c r="AHC63" s="2"/>
      <c r="AHD63" s="2"/>
      <c r="AHE63" s="2"/>
      <c r="AHF63" s="2"/>
      <c r="AHG63" s="2"/>
      <c r="AHH63" s="2"/>
      <c r="AHI63" s="2"/>
      <c r="AHJ63" s="2"/>
      <c r="AHK63" s="2"/>
      <c r="AHL63" s="2"/>
      <c r="AHM63" s="2"/>
      <c r="AHN63" s="2"/>
      <c r="AHO63" s="2"/>
      <c r="AHP63" s="2"/>
      <c r="AHQ63" s="2"/>
      <c r="AHR63" s="2"/>
      <c r="AHS63" s="2"/>
      <c r="AHT63" s="2"/>
      <c r="AHU63" s="2"/>
      <c r="AHV63" s="2"/>
      <c r="AHW63" s="2"/>
      <c r="AHX63" s="2"/>
      <c r="AHY63" s="2"/>
      <c r="AHZ63" s="2"/>
      <c r="AIA63" s="2"/>
      <c r="AIB63" s="2"/>
      <c r="AIC63" s="2"/>
      <c r="AID63" s="2"/>
      <c r="AIE63" s="2"/>
      <c r="AIF63" s="2"/>
      <c r="AIG63" s="2"/>
      <c r="AIH63" s="2"/>
      <c r="AII63" s="2"/>
      <c r="AIJ63" s="2"/>
      <c r="AIK63" s="2"/>
      <c r="AIL63" s="2"/>
      <c r="AIM63" s="2"/>
      <c r="AIN63" s="2"/>
      <c r="AIO63" s="2"/>
      <c r="AIP63" s="2"/>
      <c r="AIQ63" s="2"/>
      <c r="AIR63" s="2"/>
      <c r="AIS63" s="2"/>
      <c r="AIT63" s="2"/>
      <c r="AIU63" s="2"/>
      <c r="AIV63" s="2"/>
      <c r="AIW63" s="2"/>
      <c r="AIX63" s="2"/>
      <c r="AIY63" s="2"/>
      <c r="AIZ63" s="2"/>
      <c r="AJA63" s="2"/>
      <c r="AJB63" s="2"/>
      <c r="AJC63" s="2"/>
      <c r="AJD63" s="2"/>
      <c r="AJE63" s="2"/>
      <c r="AJF63" s="2"/>
      <c r="AJG63" s="2"/>
      <c r="AJH63" s="2"/>
      <c r="AJI63" s="2"/>
      <c r="AJJ63" s="2"/>
      <c r="AJK63" s="2"/>
      <c r="AJL63" s="2"/>
      <c r="AJM63" s="2"/>
      <c r="AJN63" s="2"/>
      <c r="AJO63" s="2"/>
      <c r="AJP63" s="2"/>
      <c r="AJQ63" s="2"/>
      <c r="AJR63" s="2"/>
      <c r="AJS63" s="2"/>
      <c r="AJT63" s="2"/>
      <c r="AJU63" s="2"/>
      <c r="AJV63" s="2"/>
      <c r="AJW63" s="2"/>
      <c r="AJX63" s="2"/>
      <c r="AJY63" s="2"/>
      <c r="AJZ63" s="2"/>
      <c r="AKA63" s="2"/>
      <c r="AKB63" s="2"/>
      <c r="AKC63" s="2"/>
      <c r="AKD63" s="2"/>
      <c r="AKE63" s="2"/>
      <c r="AKF63" s="2"/>
      <c r="AKG63" s="2"/>
      <c r="AKH63" s="2"/>
      <c r="AKI63" s="2"/>
      <c r="AKJ63" s="2"/>
      <c r="AKK63" s="2"/>
      <c r="AKL63" s="2"/>
      <c r="AKM63" s="2"/>
      <c r="AKN63" s="2"/>
      <c r="AKO63" s="2"/>
      <c r="AKP63" s="2"/>
      <c r="AKQ63" s="2"/>
      <c r="AKR63" s="2"/>
      <c r="AKS63" s="2"/>
      <c r="AKT63" s="2"/>
      <c r="AKU63" s="2"/>
      <c r="AKV63" s="2"/>
      <c r="AKW63" s="2"/>
      <c r="AKX63" s="2"/>
      <c r="AKY63" s="2"/>
      <c r="AKZ63" s="2"/>
      <c r="ALA63" s="2"/>
      <c r="ALB63" s="2"/>
      <c r="ALC63" s="2"/>
      <c r="ALD63" s="2"/>
      <c r="ALE63" s="2"/>
      <c r="ALF63" s="2"/>
      <c r="ALG63" s="2"/>
      <c r="ALH63" s="2"/>
      <c r="ALI63" s="2"/>
      <c r="ALJ63" s="2"/>
      <c r="ALK63" s="2"/>
      <c r="ALL63" s="2"/>
      <c r="ALM63" s="2"/>
      <c r="ALN63" s="2"/>
      <c r="ALO63" s="2"/>
      <c r="ALP63" s="2"/>
      <c r="ALQ63" s="2"/>
      <c r="ALR63" s="2"/>
      <c r="ALS63" s="2"/>
      <c r="ALT63" s="2"/>
      <c r="ALU63" s="2"/>
      <c r="ALV63" s="2"/>
      <c r="ALW63" s="2"/>
      <c r="ALX63" s="2"/>
      <c r="ALY63" s="2"/>
      <c r="ALZ63" s="2"/>
      <c r="AMA63" s="2"/>
      <c r="AMB63" s="2"/>
      <c r="AMC63" s="2"/>
      <c r="AMD63" s="2"/>
      <c r="AME63" s="2"/>
      <c r="AMF63" s="2"/>
      <c r="AMG63" s="2"/>
      <c r="AMH63" s="2"/>
      <c r="AMI63" s="2"/>
      <c r="AMJ63" s="2"/>
      <c r="AMK63" s="2"/>
    </row>
    <row r="64" spans="1:1025" s="45" customFormat="1" ht="27.75" customHeight="1" x14ac:dyDescent="0.25">
      <c r="A64" s="113" t="s">
        <v>76</v>
      </c>
      <c r="B64" s="113" t="s">
        <v>11</v>
      </c>
      <c r="C64" s="113" t="s">
        <v>12</v>
      </c>
      <c r="D64" s="113" t="s">
        <v>80</v>
      </c>
      <c r="E64" s="113" t="s">
        <v>81</v>
      </c>
      <c r="F64" s="113" t="s">
        <v>82</v>
      </c>
      <c r="G64" s="113" t="s">
        <v>1</v>
      </c>
      <c r="H64" s="113" t="s">
        <v>10</v>
      </c>
      <c r="I64" s="113" t="s">
        <v>2</v>
      </c>
      <c r="J64" s="113"/>
      <c r="K64" s="17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"/>
      <c r="SL64" s="2"/>
      <c r="SM64" s="2"/>
      <c r="SN64" s="2"/>
      <c r="SO64" s="2"/>
      <c r="SP64" s="2"/>
      <c r="SQ64" s="2"/>
      <c r="SR64" s="2"/>
      <c r="SS64" s="2"/>
      <c r="ST64" s="2"/>
      <c r="SU64" s="2"/>
      <c r="SV64" s="2"/>
      <c r="SW64" s="2"/>
      <c r="SX64" s="2"/>
      <c r="SY64" s="2"/>
      <c r="SZ64" s="2"/>
      <c r="TA64" s="2"/>
      <c r="TB64" s="2"/>
      <c r="TC64" s="2"/>
      <c r="TD64" s="2"/>
      <c r="TE64" s="2"/>
      <c r="TF64" s="2"/>
      <c r="TG64" s="2"/>
      <c r="TH64" s="2"/>
      <c r="TI64" s="2"/>
      <c r="TJ64" s="2"/>
      <c r="TK64" s="2"/>
      <c r="TL64" s="2"/>
      <c r="TM64" s="2"/>
      <c r="TN64" s="2"/>
      <c r="TO64" s="2"/>
      <c r="TP64" s="2"/>
      <c r="TQ64" s="2"/>
      <c r="TR64" s="2"/>
      <c r="TS64" s="2"/>
      <c r="TT64" s="2"/>
      <c r="TU64" s="2"/>
      <c r="TV64" s="2"/>
      <c r="TW64" s="2"/>
      <c r="TX64" s="2"/>
      <c r="TY64" s="2"/>
      <c r="TZ64" s="2"/>
      <c r="UA64" s="2"/>
      <c r="UB64" s="2"/>
      <c r="UC64" s="2"/>
      <c r="UD64" s="2"/>
      <c r="UE64" s="2"/>
      <c r="UF64" s="2"/>
      <c r="UG64" s="2"/>
      <c r="UH64" s="2"/>
      <c r="UI64" s="2"/>
      <c r="UJ64" s="2"/>
      <c r="UK64" s="2"/>
      <c r="UL64" s="2"/>
      <c r="UM64" s="2"/>
      <c r="UN64" s="2"/>
      <c r="UO64" s="2"/>
      <c r="UP64" s="2"/>
      <c r="UQ64" s="2"/>
      <c r="UR64" s="2"/>
      <c r="US64" s="2"/>
      <c r="UT64" s="2"/>
      <c r="UU64" s="2"/>
      <c r="UV64" s="2"/>
      <c r="UW64" s="2"/>
      <c r="UX64" s="2"/>
      <c r="UY64" s="2"/>
      <c r="UZ64" s="2"/>
      <c r="VA64" s="2"/>
      <c r="VB64" s="2"/>
      <c r="VC64" s="2"/>
      <c r="VD64" s="2"/>
      <c r="VE64" s="2"/>
      <c r="VF64" s="2"/>
      <c r="VG64" s="2"/>
      <c r="VH64" s="2"/>
      <c r="VI64" s="2"/>
      <c r="VJ64" s="2"/>
      <c r="VK64" s="2"/>
      <c r="VL64" s="2"/>
      <c r="VM64" s="2"/>
      <c r="VN64" s="2"/>
      <c r="VO64" s="2"/>
      <c r="VP64" s="2"/>
      <c r="VQ64" s="2"/>
      <c r="VR64" s="2"/>
      <c r="VS64" s="2"/>
      <c r="VT64" s="2"/>
      <c r="VU64" s="2"/>
      <c r="VV64" s="2"/>
      <c r="VW64" s="2"/>
      <c r="VX64" s="2"/>
      <c r="VY64" s="2"/>
      <c r="VZ64" s="2"/>
      <c r="WA64" s="2"/>
      <c r="WB64" s="2"/>
      <c r="WC64" s="2"/>
      <c r="WD64" s="2"/>
      <c r="WE64" s="2"/>
      <c r="WF64" s="2"/>
      <c r="WG64" s="2"/>
      <c r="WH64" s="2"/>
      <c r="WI64" s="2"/>
      <c r="WJ64" s="2"/>
      <c r="WK64" s="2"/>
      <c r="WL64" s="2"/>
      <c r="WM64" s="2"/>
      <c r="WN64" s="2"/>
      <c r="WO64" s="2"/>
      <c r="WP64" s="2"/>
      <c r="WQ64" s="2"/>
      <c r="WR64" s="2"/>
      <c r="WS64" s="2"/>
      <c r="WT64" s="2"/>
      <c r="WU64" s="2"/>
      <c r="WV64" s="2"/>
      <c r="WW64" s="2"/>
      <c r="WX64" s="2"/>
      <c r="WY64" s="2"/>
      <c r="WZ64" s="2"/>
      <c r="XA64" s="2"/>
      <c r="XB64" s="2"/>
      <c r="XC64" s="2"/>
      <c r="XD64" s="2"/>
      <c r="XE64" s="2"/>
      <c r="XF64" s="2"/>
      <c r="XG64" s="2"/>
      <c r="XH64" s="2"/>
      <c r="XI64" s="2"/>
      <c r="XJ64" s="2"/>
      <c r="XK64" s="2"/>
      <c r="XL64" s="2"/>
      <c r="XM64" s="2"/>
      <c r="XN64" s="2"/>
      <c r="XO64" s="2"/>
      <c r="XP64" s="2"/>
      <c r="XQ64" s="2"/>
      <c r="XR64" s="2"/>
      <c r="XS64" s="2"/>
      <c r="XT64" s="2"/>
      <c r="XU64" s="2"/>
      <c r="XV64" s="2"/>
      <c r="XW64" s="2"/>
      <c r="XX64" s="2"/>
      <c r="XY64" s="2"/>
      <c r="XZ64" s="2"/>
      <c r="YA64" s="2"/>
      <c r="YB64" s="2"/>
      <c r="YC64" s="2"/>
      <c r="YD64" s="2"/>
      <c r="YE64" s="2"/>
      <c r="YF64" s="2"/>
      <c r="YG64" s="2"/>
      <c r="YH64" s="2"/>
      <c r="YI64" s="2"/>
      <c r="YJ64" s="2"/>
      <c r="YK64" s="2"/>
      <c r="YL64" s="2"/>
      <c r="YM64" s="2"/>
      <c r="YN64" s="2"/>
      <c r="YO64" s="2"/>
      <c r="YP64" s="2"/>
      <c r="YQ64" s="2"/>
      <c r="YR64" s="2"/>
      <c r="YS64" s="2"/>
      <c r="YT64" s="2"/>
      <c r="YU64" s="2"/>
      <c r="YV64" s="2"/>
      <c r="YW64" s="2"/>
      <c r="YX64" s="2"/>
      <c r="YY64" s="2"/>
      <c r="YZ64" s="2"/>
      <c r="ZA64" s="2"/>
      <c r="ZB64" s="2"/>
      <c r="ZC64" s="2"/>
      <c r="ZD64" s="2"/>
      <c r="ZE64" s="2"/>
      <c r="ZF64" s="2"/>
      <c r="ZG64" s="2"/>
      <c r="ZH64" s="2"/>
      <c r="ZI64" s="2"/>
      <c r="ZJ64" s="2"/>
      <c r="ZK64" s="2"/>
      <c r="ZL64" s="2"/>
      <c r="ZM64" s="2"/>
      <c r="ZN64" s="2"/>
      <c r="ZO64" s="2"/>
      <c r="ZP64" s="2"/>
      <c r="ZQ64" s="2"/>
      <c r="ZR64" s="2"/>
      <c r="ZS64" s="2"/>
      <c r="ZT64" s="2"/>
      <c r="ZU64" s="2"/>
      <c r="ZV64" s="2"/>
      <c r="ZW64" s="2"/>
      <c r="ZX64" s="2"/>
      <c r="ZY64" s="2"/>
      <c r="ZZ64" s="2"/>
      <c r="AAA64" s="2"/>
      <c r="AAB64" s="2"/>
      <c r="AAC64" s="2"/>
      <c r="AAD64" s="2"/>
      <c r="AAE64" s="2"/>
      <c r="AAF64" s="2"/>
      <c r="AAG64" s="2"/>
      <c r="AAH64" s="2"/>
      <c r="AAI64" s="2"/>
      <c r="AAJ64" s="2"/>
      <c r="AAK64" s="2"/>
      <c r="AAL64" s="2"/>
      <c r="AAM64" s="2"/>
      <c r="AAN64" s="2"/>
      <c r="AAO64" s="2"/>
      <c r="AAP64" s="2"/>
      <c r="AAQ64" s="2"/>
      <c r="AAR64" s="2"/>
      <c r="AAS64" s="2"/>
      <c r="AAT64" s="2"/>
      <c r="AAU64" s="2"/>
      <c r="AAV64" s="2"/>
      <c r="AAW64" s="2"/>
      <c r="AAX64" s="2"/>
      <c r="AAY64" s="2"/>
      <c r="AAZ64" s="2"/>
      <c r="ABA64" s="2"/>
      <c r="ABB64" s="2"/>
      <c r="ABC64" s="2"/>
      <c r="ABD64" s="2"/>
      <c r="ABE64" s="2"/>
      <c r="ABF64" s="2"/>
      <c r="ABG64" s="2"/>
      <c r="ABH64" s="2"/>
      <c r="ABI64" s="2"/>
      <c r="ABJ64" s="2"/>
      <c r="ABK64" s="2"/>
      <c r="ABL64" s="2"/>
      <c r="ABM64" s="2"/>
      <c r="ABN64" s="2"/>
      <c r="ABO64" s="2"/>
      <c r="ABP64" s="2"/>
      <c r="ABQ64" s="2"/>
      <c r="ABR64" s="2"/>
      <c r="ABS64" s="2"/>
      <c r="ABT64" s="2"/>
      <c r="ABU64" s="2"/>
      <c r="ABV64" s="2"/>
      <c r="ABW64" s="2"/>
      <c r="ABX64" s="2"/>
      <c r="ABY64" s="2"/>
      <c r="ABZ64" s="2"/>
      <c r="ACA64" s="2"/>
      <c r="ACB64" s="2"/>
      <c r="ACC64" s="2"/>
      <c r="ACD64" s="2"/>
      <c r="ACE64" s="2"/>
      <c r="ACF64" s="2"/>
      <c r="ACG64" s="2"/>
      <c r="ACH64" s="2"/>
      <c r="ACI64" s="2"/>
      <c r="ACJ64" s="2"/>
      <c r="ACK64" s="2"/>
      <c r="ACL64" s="2"/>
      <c r="ACM64" s="2"/>
      <c r="ACN64" s="2"/>
      <c r="ACO64" s="2"/>
      <c r="ACP64" s="2"/>
      <c r="ACQ64" s="2"/>
      <c r="ACR64" s="2"/>
      <c r="ACS64" s="2"/>
      <c r="ACT64" s="2"/>
      <c r="ACU64" s="2"/>
      <c r="ACV64" s="2"/>
      <c r="ACW64" s="2"/>
      <c r="ACX64" s="2"/>
      <c r="ACY64" s="2"/>
      <c r="ACZ64" s="2"/>
      <c r="ADA64" s="2"/>
      <c r="ADB64" s="2"/>
      <c r="ADC64" s="2"/>
      <c r="ADD64" s="2"/>
      <c r="ADE64" s="2"/>
      <c r="ADF64" s="2"/>
      <c r="ADG64" s="2"/>
      <c r="ADH64" s="2"/>
      <c r="ADI64" s="2"/>
      <c r="ADJ64" s="2"/>
      <c r="ADK64" s="2"/>
      <c r="ADL64" s="2"/>
      <c r="ADM64" s="2"/>
      <c r="ADN64" s="2"/>
      <c r="ADO64" s="2"/>
      <c r="ADP64" s="2"/>
      <c r="ADQ64" s="2"/>
      <c r="ADR64" s="2"/>
      <c r="ADS64" s="2"/>
      <c r="ADT64" s="2"/>
      <c r="ADU64" s="2"/>
      <c r="ADV64" s="2"/>
      <c r="ADW64" s="2"/>
      <c r="ADX64" s="2"/>
      <c r="ADY64" s="2"/>
      <c r="ADZ64" s="2"/>
      <c r="AEA64" s="2"/>
      <c r="AEB64" s="2"/>
      <c r="AEC64" s="2"/>
      <c r="AED64" s="2"/>
      <c r="AEE64" s="2"/>
      <c r="AEF64" s="2"/>
      <c r="AEG64" s="2"/>
      <c r="AEH64" s="2"/>
      <c r="AEI64" s="2"/>
      <c r="AEJ64" s="2"/>
      <c r="AEK64" s="2"/>
      <c r="AEL64" s="2"/>
      <c r="AEM64" s="2"/>
      <c r="AEN64" s="2"/>
      <c r="AEO64" s="2"/>
      <c r="AEP64" s="2"/>
      <c r="AEQ64" s="2"/>
      <c r="AER64" s="2"/>
      <c r="AES64" s="2"/>
      <c r="AET64" s="2"/>
      <c r="AEU64" s="2"/>
      <c r="AEV64" s="2"/>
      <c r="AEW64" s="2"/>
      <c r="AEX64" s="2"/>
      <c r="AEY64" s="2"/>
      <c r="AEZ64" s="2"/>
      <c r="AFA64" s="2"/>
      <c r="AFB64" s="2"/>
      <c r="AFC64" s="2"/>
      <c r="AFD64" s="2"/>
      <c r="AFE64" s="2"/>
      <c r="AFF64" s="2"/>
      <c r="AFG64" s="2"/>
      <c r="AFH64" s="2"/>
      <c r="AFI64" s="2"/>
      <c r="AFJ64" s="2"/>
      <c r="AFK64" s="2"/>
      <c r="AFL64" s="2"/>
      <c r="AFM64" s="2"/>
      <c r="AFN64" s="2"/>
      <c r="AFO64" s="2"/>
      <c r="AFP64" s="2"/>
      <c r="AFQ64" s="2"/>
      <c r="AFR64" s="2"/>
      <c r="AFS64" s="2"/>
      <c r="AFT64" s="2"/>
      <c r="AFU64" s="2"/>
      <c r="AFV64" s="2"/>
      <c r="AFW64" s="2"/>
      <c r="AFX64" s="2"/>
      <c r="AFY64" s="2"/>
      <c r="AFZ64" s="2"/>
      <c r="AGA64" s="2"/>
      <c r="AGB64" s="2"/>
      <c r="AGC64" s="2"/>
      <c r="AGD64" s="2"/>
      <c r="AGE64" s="2"/>
      <c r="AGF64" s="2"/>
      <c r="AGG64" s="2"/>
      <c r="AGH64" s="2"/>
      <c r="AGI64" s="2"/>
      <c r="AGJ64" s="2"/>
      <c r="AGK64" s="2"/>
      <c r="AGL64" s="2"/>
      <c r="AGM64" s="2"/>
      <c r="AGN64" s="2"/>
      <c r="AGO64" s="2"/>
      <c r="AGP64" s="2"/>
      <c r="AGQ64" s="2"/>
      <c r="AGR64" s="2"/>
      <c r="AGS64" s="2"/>
      <c r="AGT64" s="2"/>
      <c r="AGU64" s="2"/>
      <c r="AGV64" s="2"/>
      <c r="AGW64" s="2"/>
      <c r="AGX64" s="2"/>
      <c r="AGY64" s="2"/>
      <c r="AGZ64" s="2"/>
      <c r="AHA64" s="2"/>
      <c r="AHB64" s="2"/>
      <c r="AHC64" s="2"/>
      <c r="AHD64" s="2"/>
      <c r="AHE64" s="2"/>
      <c r="AHF64" s="2"/>
      <c r="AHG64" s="2"/>
      <c r="AHH64" s="2"/>
      <c r="AHI64" s="2"/>
      <c r="AHJ64" s="2"/>
      <c r="AHK64" s="2"/>
      <c r="AHL64" s="2"/>
      <c r="AHM64" s="2"/>
      <c r="AHN64" s="2"/>
      <c r="AHO64" s="2"/>
      <c r="AHP64" s="2"/>
      <c r="AHQ64" s="2"/>
      <c r="AHR64" s="2"/>
      <c r="AHS64" s="2"/>
      <c r="AHT64" s="2"/>
      <c r="AHU64" s="2"/>
      <c r="AHV64" s="2"/>
      <c r="AHW64" s="2"/>
      <c r="AHX64" s="2"/>
      <c r="AHY64" s="2"/>
      <c r="AHZ64" s="2"/>
      <c r="AIA64" s="2"/>
      <c r="AIB64" s="2"/>
      <c r="AIC64" s="2"/>
      <c r="AID64" s="2"/>
      <c r="AIE64" s="2"/>
      <c r="AIF64" s="2"/>
      <c r="AIG64" s="2"/>
      <c r="AIH64" s="2"/>
      <c r="AII64" s="2"/>
      <c r="AIJ64" s="2"/>
      <c r="AIK64" s="2"/>
      <c r="AIL64" s="2"/>
      <c r="AIM64" s="2"/>
      <c r="AIN64" s="2"/>
      <c r="AIO64" s="2"/>
      <c r="AIP64" s="2"/>
      <c r="AIQ64" s="2"/>
      <c r="AIR64" s="2"/>
      <c r="AIS64" s="2"/>
      <c r="AIT64" s="2"/>
      <c r="AIU64" s="2"/>
      <c r="AIV64" s="2"/>
      <c r="AIW64" s="2"/>
      <c r="AIX64" s="2"/>
      <c r="AIY64" s="2"/>
      <c r="AIZ64" s="2"/>
      <c r="AJA64" s="2"/>
      <c r="AJB64" s="2"/>
      <c r="AJC64" s="2"/>
      <c r="AJD64" s="2"/>
      <c r="AJE64" s="2"/>
      <c r="AJF64" s="2"/>
      <c r="AJG64" s="2"/>
      <c r="AJH64" s="2"/>
      <c r="AJI64" s="2"/>
      <c r="AJJ64" s="2"/>
      <c r="AJK64" s="2"/>
      <c r="AJL64" s="2"/>
      <c r="AJM64" s="2"/>
      <c r="AJN64" s="2"/>
      <c r="AJO64" s="2"/>
      <c r="AJP64" s="2"/>
      <c r="AJQ64" s="2"/>
      <c r="AJR64" s="2"/>
      <c r="AJS64" s="2"/>
      <c r="AJT64" s="2"/>
      <c r="AJU64" s="2"/>
      <c r="AJV64" s="2"/>
      <c r="AJW64" s="2"/>
      <c r="AJX64" s="2"/>
      <c r="AJY64" s="2"/>
      <c r="AJZ64" s="2"/>
      <c r="AKA64" s="2"/>
      <c r="AKB64" s="2"/>
      <c r="AKC64" s="2"/>
      <c r="AKD64" s="2"/>
      <c r="AKE64" s="2"/>
      <c r="AKF64" s="2"/>
      <c r="AKG64" s="2"/>
      <c r="AKH64" s="2"/>
      <c r="AKI64" s="2"/>
      <c r="AKJ64" s="2"/>
      <c r="AKK64" s="2"/>
      <c r="AKL64" s="2"/>
      <c r="AKM64" s="2"/>
      <c r="AKN64" s="2"/>
      <c r="AKO64" s="2"/>
      <c r="AKP64" s="2"/>
      <c r="AKQ64" s="2"/>
      <c r="AKR64" s="2"/>
      <c r="AKS64" s="2"/>
      <c r="AKT64" s="2"/>
      <c r="AKU64" s="2"/>
      <c r="AKV64" s="2"/>
      <c r="AKW64" s="2"/>
      <c r="AKX64" s="2"/>
      <c r="AKY64" s="2"/>
      <c r="AKZ64" s="2"/>
      <c r="ALA64" s="2"/>
      <c r="ALB64" s="2"/>
      <c r="ALC64" s="2"/>
      <c r="ALD64" s="2"/>
      <c r="ALE64" s="2"/>
      <c r="ALF64" s="2"/>
      <c r="ALG64" s="2"/>
      <c r="ALH64" s="2"/>
      <c r="ALI64" s="2"/>
      <c r="ALJ64" s="2"/>
      <c r="ALK64" s="2"/>
      <c r="ALL64" s="2"/>
      <c r="ALM64" s="2"/>
      <c r="ALN64" s="2"/>
      <c r="ALO64" s="2"/>
      <c r="ALP64" s="2"/>
      <c r="ALQ64" s="2"/>
      <c r="ALR64" s="2"/>
      <c r="ALS64" s="2"/>
      <c r="ALT64" s="2"/>
      <c r="ALU64" s="2"/>
      <c r="ALV64" s="2"/>
      <c r="ALW64" s="2"/>
      <c r="ALX64" s="2"/>
      <c r="ALY64" s="2"/>
      <c r="ALZ64" s="2"/>
      <c r="AMA64" s="2"/>
      <c r="AMB64" s="2"/>
      <c r="AMC64" s="2"/>
      <c r="AMD64" s="2"/>
      <c r="AME64" s="2"/>
      <c r="AMF64" s="2"/>
      <c r="AMG64" s="2"/>
      <c r="AMH64" s="2"/>
      <c r="AMI64" s="2"/>
      <c r="AMJ64" s="2"/>
      <c r="AMK64" s="2"/>
    </row>
    <row r="65" spans="1:1025" s="45" customFormat="1" ht="128.25" customHeight="1" x14ac:dyDescent="0.25">
      <c r="A65" s="113"/>
      <c r="B65" s="113"/>
      <c r="C65" s="113"/>
      <c r="D65" s="113"/>
      <c r="E65" s="113"/>
      <c r="F65" s="113"/>
      <c r="G65" s="113"/>
      <c r="H65" s="113"/>
      <c r="I65" s="18" t="s">
        <v>3</v>
      </c>
      <c r="J65" s="84" t="s">
        <v>13</v>
      </c>
      <c r="K65" s="17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  <c r="PV65" s="2"/>
      <c r="PW65" s="2"/>
      <c r="PX65" s="2"/>
      <c r="PY65" s="2"/>
      <c r="PZ65" s="2"/>
      <c r="QA65" s="2"/>
      <c r="QB65" s="2"/>
      <c r="QC65" s="2"/>
      <c r="QD65" s="2"/>
      <c r="QE65" s="2"/>
      <c r="QF65" s="2"/>
      <c r="QG65" s="2"/>
      <c r="QH65" s="2"/>
      <c r="QI65" s="2"/>
      <c r="QJ65" s="2"/>
      <c r="QK65" s="2"/>
      <c r="QL65" s="2"/>
      <c r="QM65" s="2"/>
      <c r="QN65" s="2"/>
      <c r="QO65" s="2"/>
      <c r="QP65" s="2"/>
      <c r="QQ65" s="2"/>
      <c r="QR65" s="2"/>
      <c r="QS65" s="2"/>
      <c r="QT65" s="2"/>
      <c r="QU65" s="2"/>
      <c r="QV65" s="2"/>
      <c r="QW65" s="2"/>
      <c r="QX65" s="2"/>
      <c r="QY65" s="2"/>
      <c r="QZ65" s="2"/>
      <c r="RA65" s="2"/>
      <c r="RB65" s="2"/>
      <c r="RC65" s="2"/>
      <c r="RD65" s="2"/>
      <c r="RE65" s="2"/>
      <c r="RF65" s="2"/>
      <c r="RG65" s="2"/>
      <c r="RH65" s="2"/>
      <c r="RI65" s="2"/>
      <c r="RJ65" s="2"/>
      <c r="RK65" s="2"/>
      <c r="RL65" s="2"/>
      <c r="RM65" s="2"/>
      <c r="RN65" s="2"/>
      <c r="RO65" s="2"/>
      <c r="RP65" s="2"/>
      <c r="RQ65" s="2"/>
      <c r="RR65" s="2"/>
      <c r="RS65" s="2"/>
      <c r="RT65" s="2"/>
      <c r="RU65" s="2"/>
      <c r="RV65" s="2"/>
      <c r="RW65" s="2"/>
      <c r="RX65" s="2"/>
      <c r="RY65" s="2"/>
      <c r="RZ65" s="2"/>
      <c r="SA65" s="2"/>
      <c r="SB65" s="2"/>
      <c r="SC65" s="2"/>
      <c r="SD65" s="2"/>
      <c r="SE65" s="2"/>
      <c r="SF65" s="2"/>
      <c r="SG65" s="2"/>
      <c r="SH65" s="2"/>
      <c r="SI65" s="2"/>
      <c r="SJ65" s="2"/>
      <c r="SK65" s="2"/>
      <c r="SL65" s="2"/>
      <c r="SM65" s="2"/>
      <c r="SN65" s="2"/>
      <c r="SO65" s="2"/>
      <c r="SP65" s="2"/>
      <c r="SQ65" s="2"/>
      <c r="SR65" s="2"/>
      <c r="SS65" s="2"/>
      <c r="ST65" s="2"/>
      <c r="SU65" s="2"/>
      <c r="SV65" s="2"/>
      <c r="SW65" s="2"/>
      <c r="SX65" s="2"/>
      <c r="SY65" s="2"/>
      <c r="SZ65" s="2"/>
      <c r="TA65" s="2"/>
      <c r="TB65" s="2"/>
      <c r="TC65" s="2"/>
      <c r="TD65" s="2"/>
      <c r="TE65" s="2"/>
      <c r="TF65" s="2"/>
      <c r="TG65" s="2"/>
      <c r="TH65" s="2"/>
      <c r="TI65" s="2"/>
      <c r="TJ65" s="2"/>
      <c r="TK65" s="2"/>
      <c r="TL65" s="2"/>
      <c r="TM65" s="2"/>
      <c r="TN65" s="2"/>
      <c r="TO65" s="2"/>
      <c r="TP65" s="2"/>
      <c r="TQ65" s="2"/>
      <c r="TR65" s="2"/>
      <c r="TS65" s="2"/>
      <c r="TT65" s="2"/>
      <c r="TU65" s="2"/>
      <c r="TV65" s="2"/>
      <c r="TW65" s="2"/>
      <c r="TX65" s="2"/>
      <c r="TY65" s="2"/>
      <c r="TZ65" s="2"/>
      <c r="UA65" s="2"/>
      <c r="UB65" s="2"/>
      <c r="UC65" s="2"/>
      <c r="UD65" s="2"/>
      <c r="UE65" s="2"/>
      <c r="UF65" s="2"/>
      <c r="UG65" s="2"/>
      <c r="UH65" s="2"/>
      <c r="UI65" s="2"/>
      <c r="UJ65" s="2"/>
      <c r="UK65" s="2"/>
      <c r="UL65" s="2"/>
      <c r="UM65" s="2"/>
      <c r="UN65" s="2"/>
      <c r="UO65" s="2"/>
      <c r="UP65" s="2"/>
      <c r="UQ65" s="2"/>
      <c r="UR65" s="2"/>
      <c r="US65" s="2"/>
      <c r="UT65" s="2"/>
      <c r="UU65" s="2"/>
      <c r="UV65" s="2"/>
      <c r="UW65" s="2"/>
      <c r="UX65" s="2"/>
      <c r="UY65" s="2"/>
      <c r="UZ65" s="2"/>
      <c r="VA65" s="2"/>
      <c r="VB65" s="2"/>
      <c r="VC65" s="2"/>
      <c r="VD65" s="2"/>
      <c r="VE65" s="2"/>
      <c r="VF65" s="2"/>
      <c r="VG65" s="2"/>
      <c r="VH65" s="2"/>
      <c r="VI65" s="2"/>
      <c r="VJ65" s="2"/>
      <c r="VK65" s="2"/>
      <c r="VL65" s="2"/>
      <c r="VM65" s="2"/>
      <c r="VN65" s="2"/>
      <c r="VO65" s="2"/>
      <c r="VP65" s="2"/>
      <c r="VQ65" s="2"/>
      <c r="VR65" s="2"/>
      <c r="VS65" s="2"/>
      <c r="VT65" s="2"/>
      <c r="VU65" s="2"/>
      <c r="VV65" s="2"/>
      <c r="VW65" s="2"/>
      <c r="VX65" s="2"/>
      <c r="VY65" s="2"/>
      <c r="VZ65" s="2"/>
      <c r="WA65" s="2"/>
      <c r="WB65" s="2"/>
      <c r="WC65" s="2"/>
      <c r="WD65" s="2"/>
      <c r="WE65" s="2"/>
      <c r="WF65" s="2"/>
      <c r="WG65" s="2"/>
      <c r="WH65" s="2"/>
      <c r="WI65" s="2"/>
      <c r="WJ65" s="2"/>
      <c r="WK65" s="2"/>
      <c r="WL65" s="2"/>
      <c r="WM65" s="2"/>
      <c r="WN65" s="2"/>
      <c r="WO65" s="2"/>
      <c r="WP65" s="2"/>
      <c r="WQ65" s="2"/>
      <c r="WR65" s="2"/>
      <c r="WS65" s="2"/>
      <c r="WT65" s="2"/>
      <c r="WU65" s="2"/>
      <c r="WV65" s="2"/>
      <c r="WW65" s="2"/>
      <c r="WX65" s="2"/>
      <c r="WY65" s="2"/>
      <c r="WZ65" s="2"/>
      <c r="XA65" s="2"/>
      <c r="XB65" s="2"/>
      <c r="XC65" s="2"/>
      <c r="XD65" s="2"/>
      <c r="XE65" s="2"/>
      <c r="XF65" s="2"/>
      <c r="XG65" s="2"/>
      <c r="XH65" s="2"/>
      <c r="XI65" s="2"/>
      <c r="XJ65" s="2"/>
      <c r="XK65" s="2"/>
      <c r="XL65" s="2"/>
      <c r="XM65" s="2"/>
      <c r="XN65" s="2"/>
      <c r="XO65" s="2"/>
      <c r="XP65" s="2"/>
      <c r="XQ65" s="2"/>
      <c r="XR65" s="2"/>
      <c r="XS65" s="2"/>
      <c r="XT65" s="2"/>
      <c r="XU65" s="2"/>
      <c r="XV65" s="2"/>
      <c r="XW65" s="2"/>
      <c r="XX65" s="2"/>
      <c r="XY65" s="2"/>
      <c r="XZ65" s="2"/>
      <c r="YA65" s="2"/>
      <c r="YB65" s="2"/>
      <c r="YC65" s="2"/>
      <c r="YD65" s="2"/>
      <c r="YE65" s="2"/>
      <c r="YF65" s="2"/>
      <c r="YG65" s="2"/>
      <c r="YH65" s="2"/>
      <c r="YI65" s="2"/>
      <c r="YJ65" s="2"/>
      <c r="YK65" s="2"/>
      <c r="YL65" s="2"/>
      <c r="YM65" s="2"/>
      <c r="YN65" s="2"/>
      <c r="YO65" s="2"/>
      <c r="YP65" s="2"/>
      <c r="YQ65" s="2"/>
      <c r="YR65" s="2"/>
      <c r="YS65" s="2"/>
      <c r="YT65" s="2"/>
      <c r="YU65" s="2"/>
      <c r="YV65" s="2"/>
      <c r="YW65" s="2"/>
      <c r="YX65" s="2"/>
      <c r="YY65" s="2"/>
      <c r="YZ65" s="2"/>
      <c r="ZA65" s="2"/>
      <c r="ZB65" s="2"/>
      <c r="ZC65" s="2"/>
      <c r="ZD65" s="2"/>
      <c r="ZE65" s="2"/>
      <c r="ZF65" s="2"/>
      <c r="ZG65" s="2"/>
      <c r="ZH65" s="2"/>
      <c r="ZI65" s="2"/>
      <c r="ZJ65" s="2"/>
      <c r="ZK65" s="2"/>
      <c r="ZL65" s="2"/>
      <c r="ZM65" s="2"/>
      <c r="ZN65" s="2"/>
      <c r="ZO65" s="2"/>
      <c r="ZP65" s="2"/>
      <c r="ZQ65" s="2"/>
      <c r="ZR65" s="2"/>
      <c r="ZS65" s="2"/>
      <c r="ZT65" s="2"/>
      <c r="ZU65" s="2"/>
      <c r="ZV65" s="2"/>
      <c r="ZW65" s="2"/>
      <c r="ZX65" s="2"/>
      <c r="ZY65" s="2"/>
      <c r="ZZ65" s="2"/>
      <c r="AAA65" s="2"/>
      <c r="AAB65" s="2"/>
      <c r="AAC65" s="2"/>
      <c r="AAD65" s="2"/>
      <c r="AAE65" s="2"/>
      <c r="AAF65" s="2"/>
      <c r="AAG65" s="2"/>
      <c r="AAH65" s="2"/>
      <c r="AAI65" s="2"/>
      <c r="AAJ65" s="2"/>
      <c r="AAK65" s="2"/>
      <c r="AAL65" s="2"/>
      <c r="AAM65" s="2"/>
      <c r="AAN65" s="2"/>
      <c r="AAO65" s="2"/>
      <c r="AAP65" s="2"/>
      <c r="AAQ65" s="2"/>
      <c r="AAR65" s="2"/>
      <c r="AAS65" s="2"/>
      <c r="AAT65" s="2"/>
      <c r="AAU65" s="2"/>
      <c r="AAV65" s="2"/>
      <c r="AAW65" s="2"/>
      <c r="AAX65" s="2"/>
      <c r="AAY65" s="2"/>
      <c r="AAZ65" s="2"/>
      <c r="ABA65" s="2"/>
      <c r="ABB65" s="2"/>
      <c r="ABC65" s="2"/>
      <c r="ABD65" s="2"/>
      <c r="ABE65" s="2"/>
      <c r="ABF65" s="2"/>
      <c r="ABG65" s="2"/>
      <c r="ABH65" s="2"/>
      <c r="ABI65" s="2"/>
      <c r="ABJ65" s="2"/>
      <c r="ABK65" s="2"/>
      <c r="ABL65" s="2"/>
      <c r="ABM65" s="2"/>
      <c r="ABN65" s="2"/>
      <c r="ABO65" s="2"/>
      <c r="ABP65" s="2"/>
      <c r="ABQ65" s="2"/>
      <c r="ABR65" s="2"/>
      <c r="ABS65" s="2"/>
      <c r="ABT65" s="2"/>
      <c r="ABU65" s="2"/>
      <c r="ABV65" s="2"/>
      <c r="ABW65" s="2"/>
      <c r="ABX65" s="2"/>
      <c r="ABY65" s="2"/>
      <c r="ABZ65" s="2"/>
      <c r="ACA65" s="2"/>
      <c r="ACB65" s="2"/>
      <c r="ACC65" s="2"/>
      <c r="ACD65" s="2"/>
      <c r="ACE65" s="2"/>
      <c r="ACF65" s="2"/>
      <c r="ACG65" s="2"/>
      <c r="ACH65" s="2"/>
      <c r="ACI65" s="2"/>
      <c r="ACJ65" s="2"/>
      <c r="ACK65" s="2"/>
      <c r="ACL65" s="2"/>
      <c r="ACM65" s="2"/>
      <c r="ACN65" s="2"/>
      <c r="ACO65" s="2"/>
      <c r="ACP65" s="2"/>
      <c r="ACQ65" s="2"/>
      <c r="ACR65" s="2"/>
      <c r="ACS65" s="2"/>
      <c r="ACT65" s="2"/>
      <c r="ACU65" s="2"/>
      <c r="ACV65" s="2"/>
      <c r="ACW65" s="2"/>
      <c r="ACX65" s="2"/>
      <c r="ACY65" s="2"/>
      <c r="ACZ65" s="2"/>
      <c r="ADA65" s="2"/>
      <c r="ADB65" s="2"/>
      <c r="ADC65" s="2"/>
      <c r="ADD65" s="2"/>
      <c r="ADE65" s="2"/>
      <c r="ADF65" s="2"/>
      <c r="ADG65" s="2"/>
      <c r="ADH65" s="2"/>
      <c r="ADI65" s="2"/>
      <c r="ADJ65" s="2"/>
      <c r="ADK65" s="2"/>
      <c r="ADL65" s="2"/>
      <c r="ADM65" s="2"/>
      <c r="ADN65" s="2"/>
      <c r="ADO65" s="2"/>
      <c r="ADP65" s="2"/>
      <c r="ADQ65" s="2"/>
      <c r="ADR65" s="2"/>
      <c r="ADS65" s="2"/>
      <c r="ADT65" s="2"/>
      <c r="ADU65" s="2"/>
      <c r="ADV65" s="2"/>
      <c r="ADW65" s="2"/>
      <c r="ADX65" s="2"/>
      <c r="ADY65" s="2"/>
      <c r="ADZ65" s="2"/>
      <c r="AEA65" s="2"/>
      <c r="AEB65" s="2"/>
      <c r="AEC65" s="2"/>
      <c r="AED65" s="2"/>
      <c r="AEE65" s="2"/>
      <c r="AEF65" s="2"/>
      <c r="AEG65" s="2"/>
      <c r="AEH65" s="2"/>
      <c r="AEI65" s="2"/>
      <c r="AEJ65" s="2"/>
      <c r="AEK65" s="2"/>
      <c r="AEL65" s="2"/>
      <c r="AEM65" s="2"/>
      <c r="AEN65" s="2"/>
      <c r="AEO65" s="2"/>
      <c r="AEP65" s="2"/>
      <c r="AEQ65" s="2"/>
      <c r="AER65" s="2"/>
      <c r="AES65" s="2"/>
      <c r="AET65" s="2"/>
      <c r="AEU65" s="2"/>
      <c r="AEV65" s="2"/>
      <c r="AEW65" s="2"/>
      <c r="AEX65" s="2"/>
      <c r="AEY65" s="2"/>
      <c r="AEZ65" s="2"/>
      <c r="AFA65" s="2"/>
      <c r="AFB65" s="2"/>
      <c r="AFC65" s="2"/>
      <c r="AFD65" s="2"/>
      <c r="AFE65" s="2"/>
      <c r="AFF65" s="2"/>
      <c r="AFG65" s="2"/>
      <c r="AFH65" s="2"/>
      <c r="AFI65" s="2"/>
      <c r="AFJ65" s="2"/>
      <c r="AFK65" s="2"/>
      <c r="AFL65" s="2"/>
      <c r="AFM65" s="2"/>
      <c r="AFN65" s="2"/>
      <c r="AFO65" s="2"/>
      <c r="AFP65" s="2"/>
      <c r="AFQ65" s="2"/>
      <c r="AFR65" s="2"/>
      <c r="AFS65" s="2"/>
      <c r="AFT65" s="2"/>
      <c r="AFU65" s="2"/>
      <c r="AFV65" s="2"/>
      <c r="AFW65" s="2"/>
      <c r="AFX65" s="2"/>
      <c r="AFY65" s="2"/>
      <c r="AFZ65" s="2"/>
      <c r="AGA65" s="2"/>
      <c r="AGB65" s="2"/>
      <c r="AGC65" s="2"/>
      <c r="AGD65" s="2"/>
      <c r="AGE65" s="2"/>
      <c r="AGF65" s="2"/>
      <c r="AGG65" s="2"/>
      <c r="AGH65" s="2"/>
      <c r="AGI65" s="2"/>
      <c r="AGJ65" s="2"/>
      <c r="AGK65" s="2"/>
      <c r="AGL65" s="2"/>
      <c r="AGM65" s="2"/>
      <c r="AGN65" s="2"/>
      <c r="AGO65" s="2"/>
      <c r="AGP65" s="2"/>
      <c r="AGQ65" s="2"/>
      <c r="AGR65" s="2"/>
      <c r="AGS65" s="2"/>
      <c r="AGT65" s="2"/>
      <c r="AGU65" s="2"/>
      <c r="AGV65" s="2"/>
      <c r="AGW65" s="2"/>
      <c r="AGX65" s="2"/>
      <c r="AGY65" s="2"/>
      <c r="AGZ65" s="2"/>
      <c r="AHA65" s="2"/>
      <c r="AHB65" s="2"/>
      <c r="AHC65" s="2"/>
      <c r="AHD65" s="2"/>
      <c r="AHE65" s="2"/>
      <c r="AHF65" s="2"/>
      <c r="AHG65" s="2"/>
      <c r="AHH65" s="2"/>
      <c r="AHI65" s="2"/>
      <c r="AHJ65" s="2"/>
      <c r="AHK65" s="2"/>
      <c r="AHL65" s="2"/>
      <c r="AHM65" s="2"/>
      <c r="AHN65" s="2"/>
      <c r="AHO65" s="2"/>
      <c r="AHP65" s="2"/>
      <c r="AHQ65" s="2"/>
      <c r="AHR65" s="2"/>
      <c r="AHS65" s="2"/>
      <c r="AHT65" s="2"/>
      <c r="AHU65" s="2"/>
      <c r="AHV65" s="2"/>
      <c r="AHW65" s="2"/>
      <c r="AHX65" s="2"/>
      <c r="AHY65" s="2"/>
      <c r="AHZ65" s="2"/>
      <c r="AIA65" s="2"/>
      <c r="AIB65" s="2"/>
      <c r="AIC65" s="2"/>
      <c r="AID65" s="2"/>
      <c r="AIE65" s="2"/>
      <c r="AIF65" s="2"/>
      <c r="AIG65" s="2"/>
      <c r="AIH65" s="2"/>
      <c r="AII65" s="2"/>
      <c r="AIJ65" s="2"/>
      <c r="AIK65" s="2"/>
      <c r="AIL65" s="2"/>
      <c r="AIM65" s="2"/>
      <c r="AIN65" s="2"/>
      <c r="AIO65" s="2"/>
      <c r="AIP65" s="2"/>
      <c r="AIQ65" s="2"/>
      <c r="AIR65" s="2"/>
      <c r="AIS65" s="2"/>
      <c r="AIT65" s="2"/>
      <c r="AIU65" s="2"/>
      <c r="AIV65" s="2"/>
      <c r="AIW65" s="2"/>
      <c r="AIX65" s="2"/>
      <c r="AIY65" s="2"/>
      <c r="AIZ65" s="2"/>
      <c r="AJA65" s="2"/>
      <c r="AJB65" s="2"/>
      <c r="AJC65" s="2"/>
      <c r="AJD65" s="2"/>
      <c r="AJE65" s="2"/>
      <c r="AJF65" s="2"/>
      <c r="AJG65" s="2"/>
      <c r="AJH65" s="2"/>
      <c r="AJI65" s="2"/>
      <c r="AJJ65" s="2"/>
      <c r="AJK65" s="2"/>
      <c r="AJL65" s="2"/>
      <c r="AJM65" s="2"/>
      <c r="AJN65" s="2"/>
      <c r="AJO65" s="2"/>
      <c r="AJP65" s="2"/>
      <c r="AJQ65" s="2"/>
      <c r="AJR65" s="2"/>
      <c r="AJS65" s="2"/>
      <c r="AJT65" s="2"/>
      <c r="AJU65" s="2"/>
      <c r="AJV65" s="2"/>
      <c r="AJW65" s="2"/>
      <c r="AJX65" s="2"/>
      <c r="AJY65" s="2"/>
      <c r="AJZ65" s="2"/>
      <c r="AKA65" s="2"/>
      <c r="AKB65" s="2"/>
      <c r="AKC65" s="2"/>
      <c r="AKD65" s="2"/>
      <c r="AKE65" s="2"/>
      <c r="AKF65" s="2"/>
      <c r="AKG65" s="2"/>
      <c r="AKH65" s="2"/>
      <c r="AKI65" s="2"/>
      <c r="AKJ65" s="2"/>
      <c r="AKK65" s="2"/>
      <c r="AKL65" s="2"/>
      <c r="AKM65" s="2"/>
      <c r="AKN65" s="2"/>
      <c r="AKO65" s="2"/>
      <c r="AKP65" s="2"/>
      <c r="AKQ65" s="2"/>
      <c r="AKR65" s="2"/>
      <c r="AKS65" s="2"/>
      <c r="AKT65" s="2"/>
      <c r="AKU65" s="2"/>
      <c r="AKV65" s="2"/>
      <c r="AKW65" s="2"/>
      <c r="AKX65" s="2"/>
      <c r="AKY65" s="2"/>
      <c r="AKZ65" s="2"/>
      <c r="ALA65" s="2"/>
      <c r="ALB65" s="2"/>
      <c r="ALC65" s="2"/>
      <c r="ALD65" s="2"/>
      <c r="ALE65" s="2"/>
      <c r="ALF65" s="2"/>
      <c r="ALG65" s="2"/>
      <c r="ALH65" s="2"/>
      <c r="ALI65" s="2"/>
      <c r="ALJ65" s="2"/>
      <c r="ALK65" s="2"/>
      <c r="ALL65" s="2"/>
      <c r="ALM65" s="2"/>
      <c r="ALN65" s="2"/>
      <c r="ALO65" s="2"/>
      <c r="ALP65" s="2"/>
      <c r="ALQ65" s="2"/>
      <c r="ALR65" s="2"/>
      <c r="ALS65" s="2"/>
      <c r="ALT65" s="2"/>
      <c r="ALU65" s="2"/>
      <c r="ALV65" s="2"/>
      <c r="ALW65" s="2"/>
      <c r="ALX65" s="2"/>
      <c r="ALY65" s="2"/>
      <c r="ALZ65" s="2"/>
      <c r="AMA65" s="2"/>
      <c r="AMB65" s="2"/>
      <c r="AMC65" s="2"/>
      <c r="AMD65" s="2"/>
      <c r="AME65" s="2"/>
      <c r="AMF65" s="2"/>
      <c r="AMG65" s="2"/>
      <c r="AMH65" s="2"/>
      <c r="AMI65" s="2"/>
      <c r="AMJ65" s="2"/>
      <c r="AMK65" s="2"/>
    </row>
    <row r="66" spans="1:1025" s="45" customFormat="1" x14ac:dyDescent="0.25">
      <c r="A66" s="84" t="s">
        <v>4</v>
      </c>
      <c r="B66" s="84" t="s">
        <v>5</v>
      </c>
      <c r="C66" s="84" t="s">
        <v>6</v>
      </c>
      <c r="D66" s="84" t="s">
        <v>7</v>
      </c>
      <c r="E66" s="84" t="s">
        <v>8</v>
      </c>
      <c r="F66" s="84" t="s">
        <v>9</v>
      </c>
      <c r="G66" s="84" t="s">
        <v>83</v>
      </c>
      <c r="H66" s="84" t="s">
        <v>84</v>
      </c>
      <c r="I66" s="18" t="s">
        <v>85</v>
      </c>
      <c r="J66" s="19" t="s">
        <v>86</v>
      </c>
      <c r="K66" s="1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2"/>
      <c r="NG66" s="2"/>
      <c r="NH66" s="2"/>
      <c r="NI66" s="2"/>
      <c r="NJ66" s="2"/>
      <c r="NK66" s="2"/>
      <c r="NL66" s="2"/>
      <c r="NM66" s="2"/>
      <c r="NN66" s="2"/>
      <c r="NO66" s="2"/>
      <c r="NP66" s="2"/>
      <c r="NQ66" s="2"/>
      <c r="NR66" s="2"/>
      <c r="NS66" s="2"/>
      <c r="NT66" s="2"/>
      <c r="NU66" s="2"/>
      <c r="NV66" s="2"/>
      <c r="NW66" s="2"/>
      <c r="NX66" s="2"/>
      <c r="NY66" s="2"/>
      <c r="NZ66" s="2"/>
      <c r="OA66" s="2"/>
      <c r="OB66" s="2"/>
      <c r="OC66" s="2"/>
      <c r="OD66" s="2"/>
      <c r="OE66" s="2"/>
      <c r="OF66" s="2"/>
      <c r="OG66" s="2"/>
      <c r="OH66" s="2"/>
      <c r="OI66" s="2"/>
      <c r="OJ66" s="2"/>
      <c r="OK66" s="2"/>
      <c r="OL66" s="2"/>
      <c r="OM66" s="2"/>
      <c r="ON66" s="2"/>
      <c r="OO66" s="2"/>
      <c r="OP66" s="2"/>
      <c r="OQ66" s="2"/>
      <c r="OR66" s="2"/>
      <c r="OS66" s="2"/>
      <c r="OT66" s="2"/>
      <c r="OU66" s="2"/>
      <c r="OV66" s="2"/>
      <c r="OW66" s="2"/>
      <c r="OX66" s="2"/>
      <c r="OY66" s="2"/>
      <c r="OZ66" s="2"/>
      <c r="PA66" s="2"/>
      <c r="PB66" s="2"/>
      <c r="PC66" s="2"/>
      <c r="PD66" s="2"/>
      <c r="PE66" s="2"/>
      <c r="PF66" s="2"/>
      <c r="PG66" s="2"/>
      <c r="PH66" s="2"/>
      <c r="PI66" s="2"/>
      <c r="PJ66" s="2"/>
      <c r="PK66" s="2"/>
      <c r="PL66" s="2"/>
      <c r="PM66" s="2"/>
      <c r="PN66" s="2"/>
      <c r="PO66" s="2"/>
      <c r="PP66" s="2"/>
      <c r="PQ66" s="2"/>
      <c r="PR66" s="2"/>
      <c r="PS66" s="2"/>
      <c r="PT66" s="2"/>
      <c r="PU66" s="2"/>
      <c r="PV66" s="2"/>
      <c r="PW66" s="2"/>
      <c r="PX66" s="2"/>
      <c r="PY66" s="2"/>
      <c r="PZ66" s="2"/>
      <c r="QA66" s="2"/>
      <c r="QB66" s="2"/>
      <c r="QC66" s="2"/>
      <c r="QD66" s="2"/>
      <c r="QE66" s="2"/>
      <c r="QF66" s="2"/>
      <c r="QG66" s="2"/>
      <c r="QH66" s="2"/>
      <c r="QI66" s="2"/>
      <c r="QJ66" s="2"/>
      <c r="QK66" s="2"/>
      <c r="QL66" s="2"/>
      <c r="QM66" s="2"/>
      <c r="QN66" s="2"/>
      <c r="QO66" s="2"/>
      <c r="QP66" s="2"/>
      <c r="QQ66" s="2"/>
      <c r="QR66" s="2"/>
      <c r="QS66" s="2"/>
      <c r="QT66" s="2"/>
      <c r="QU66" s="2"/>
      <c r="QV66" s="2"/>
      <c r="QW66" s="2"/>
      <c r="QX66" s="2"/>
      <c r="QY66" s="2"/>
      <c r="QZ66" s="2"/>
      <c r="RA66" s="2"/>
      <c r="RB66" s="2"/>
      <c r="RC66" s="2"/>
      <c r="RD66" s="2"/>
      <c r="RE66" s="2"/>
      <c r="RF66" s="2"/>
      <c r="RG66" s="2"/>
      <c r="RH66" s="2"/>
      <c r="RI66" s="2"/>
      <c r="RJ66" s="2"/>
      <c r="RK66" s="2"/>
      <c r="RL66" s="2"/>
      <c r="RM66" s="2"/>
      <c r="RN66" s="2"/>
      <c r="RO66" s="2"/>
      <c r="RP66" s="2"/>
      <c r="RQ66" s="2"/>
      <c r="RR66" s="2"/>
      <c r="RS66" s="2"/>
      <c r="RT66" s="2"/>
      <c r="RU66" s="2"/>
      <c r="RV66" s="2"/>
      <c r="RW66" s="2"/>
      <c r="RX66" s="2"/>
      <c r="RY66" s="2"/>
      <c r="RZ66" s="2"/>
      <c r="SA66" s="2"/>
      <c r="SB66" s="2"/>
      <c r="SC66" s="2"/>
      <c r="SD66" s="2"/>
      <c r="SE66" s="2"/>
      <c r="SF66" s="2"/>
      <c r="SG66" s="2"/>
      <c r="SH66" s="2"/>
      <c r="SI66" s="2"/>
      <c r="SJ66" s="2"/>
      <c r="SK66" s="2"/>
      <c r="SL66" s="2"/>
      <c r="SM66" s="2"/>
      <c r="SN66" s="2"/>
      <c r="SO66" s="2"/>
      <c r="SP66" s="2"/>
      <c r="SQ66" s="2"/>
      <c r="SR66" s="2"/>
      <c r="SS66" s="2"/>
      <c r="ST66" s="2"/>
      <c r="SU66" s="2"/>
      <c r="SV66" s="2"/>
      <c r="SW66" s="2"/>
      <c r="SX66" s="2"/>
      <c r="SY66" s="2"/>
      <c r="SZ66" s="2"/>
      <c r="TA66" s="2"/>
      <c r="TB66" s="2"/>
      <c r="TC66" s="2"/>
      <c r="TD66" s="2"/>
      <c r="TE66" s="2"/>
      <c r="TF66" s="2"/>
      <c r="TG66" s="2"/>
      <c r="TH66" s="2"/>
      <c r="TI66" s="2"/>
      <c r="TJ66" s="2"/>
      <c r="TK66" s="2"/>
      <c r="TL66" s="2"/>
      <c r="TM66" s="2"/>
      <c r="TN66" s="2"/>
      <c r="TO66" s="2"/>
      <c r="TP66" s="2"/>
      <c r="TQ66" s="2"/>
      <c r="TR66" s="2"/>
      <c r="TS66" s="2"/>
      <c r="TT66" s="2"/>
      <c r="TU66" s="2"/>
      <c r="TV66" s="2"/>
      <c r="TW66" s="2"/>
      <c r="TX66" s="2"/>
      <c r="TY66" s="2"/>
      <c r="TZ66" s="2"/>
      <c r="UA66" s="2"/>
      <c r="UB66" s="2"/>
      <c r="UC66" s="2"/>
      <c r="UD66" s="2"/>
      <c r="UE66" s="2"/>
      <c r="UF66" s="2"/>
      <c r="UG66" s="2"/>
      <c r="UH66" s="2"/>
      <c r="UI66" s="2"/>
      <c r="UJ66" s="2"/>
      <c r="UK66" s="2"/>
      <c r="UL66" s="2"/>
      <c r="UM66" s="2"/>
      <c r="UN66" s="2"/>
      <c r="UO66" s="2"/>
      <c r="UP66" s="2"/>
      <c r="UQ66" s="2"/>
      <c r="UR66" s="2"/>
      <c r="US66" s="2"/>
      <c r="UT66" s="2"/>
      <c r="UU66" s="2"/>
      <c r="UV66" s="2"/>
      <c r="UW66" s="2"/>
      <c r="UX66" s="2"/>
      <c r="UY66" s="2"/>
      <c r="UZ66" s="2"/>
      <c r="VA66" s="2"/>
      <c r="VB66" s="2"/>
      <c r="VC66" s="2"/>
      <c r="VD66" s="2"/>
      <c r="VE66" s="2"/>
      <c r="VF66" s="2"/>
      <c r="VG66" s="2"/>
      <c r="VH66" s="2"/>
      <c r="VI66" s="2"/>
      <c r="VJ66" s="2"/>
      <c r="VK66" s="2"/>
      <c r="VL66" s="2"/>
      <c r="VM66" s="2"/>
      <c r="VN66" s="2"/>
      <c r="VO66" s="2"/>
      <c r="VP66" s="2"/>
      <c r="VQ66" s="2"/>
      <c r="VR66" s="2"/>
      <c r="VS66" s="2"/>
      <c r="VT66" s="2"/>
      <c r="VU66" s="2"/>
      <c r="VV66" s="2"/>
      <c r="VW66" s="2"/>
      <c r="VX66" s="2"/>
      <c r="VY66" s="2"/>
      <c r="VZ66" s="2"/>
      <c r="WA66" s="2"/>
      <c r="WB66" s="2"/>
      <c r="WC66" s="2"/>
      <c r="WD66" s="2"/>
      <c r="WE66" s="2"/>
      <c r="WF66" s="2"/>
      <c r="WG66" s="2"/>
      <c r="WH66" s="2"/>
      <c r="WI66" s="2"/>
      <c r="WJ66" s="2"/>
      <c r="WK66" s="2"/>
      <c r="WL66" s="2"/>
      <c r="WM66" s="2"/>
      <c r="WN66" s="2"/>
      <c r="WO66" s="2"/>
      <c r="WP66" s="2"/>
      <c r="WQ66" s="2"/>
      <c r="WR66" s="2"/>
      <c r="WS66" s="2"/>
      <c r="WT66" s="2"/>
      <c r="WU66" s="2"/>
      <c r="WV66" s="2"/>
      <c r="WW66" s="2"/>
      <c r="WX66" s="2"/>
      <c r="WY66" s="2"/>
      <c r="WZ66" s="2"/>
      <c r="XA66" s="2"/>
      <c r="XB66" s="2"/>
      <c r="XC66" s="2"/>
      <c r="XD66" s="2"/>
      <c r="XE66" s="2"/>
      <c r="XF66" s="2"/>
      <c r="XG66" s="2"/>
      <c r="XH66" s="2"/>
      <c r="XI66" s="2"/>
      <c r="XJ66" s="2"/>
      <c r="XK66" s="2"/>
      <c r="XL66" s="2"/>
      <c r="XM66" s="2"/>
      <c r="XN66" s="2"/>
      <c r="XO66" s="2"/>
      <c r="XP66" s="2"/>
      <c r="XQ66" s="2"/>
      <c r="XR66" s="2"/>
      <c r="XS66" s="2"/>
      <c r="XT66" s="2"/>
      <c r="XU66" s="2"/>
      <c r="XV66" s="2"/>
      <c r="XW66" s="2"/>
      <c r="XX66" s="2"/>
      <c r="XY66" s="2"/>
      <c r="XZ66" s="2"/>
      <c r="YA66" s="2"/>
      <c r="YB66" s="2"/>
      <c r="YC66" s="2"/>
      <c r="YD66" s="2"/>
      <c r="YE66" s="2"/>
      <c r="YF66" s="2"/>
      <c r="YG66" s="2"/>
      <c r="YH66" s="2"/>
      <c r="YI66" s="2"/>
      <c r="YJ66" s="2"/>
      <c r="YK66" s="2"/>
      <c r="YL66" s="2"/>
      <c r="YM66" s="2"/>
      <c r="YN66" s="2"/>
      <c r="YO66" s="2"/>
      <c r="YP66" s="2"/>
      <c r="YQ66" s="2"/>
      <c r="YR66" s="2"/>
      <c r="YS66" s="2"/>
      <c r="YT66" s="2"/>
      <c r="YU66" s="2"/>
      <c r="YV66" s="2"/>
      <c r="YW66" s="2"/>
      <c r="YX66" s="2"/>
      <c r="YY66" s="2"/>
      <c r="YZ66" s="2"/>
      <c r="ZA66" s="2"/>
      <c r="ZB66" s="2"/>
      <c r="ZC66" s="2"/>
      <c r="ZD66" s="2"/>
      <c r="ZE66" s="2"/>
      <c r="ZF66" s="2"/>
      <c r="ZG66" s="2"/>
      <c r="ZH66" s="2"/>
      <c r="ZI66" s="2"/>
      <c r="ZJ66" s="2"/>
      <c r="ZK66" s="2"/>
      <c r="ZL66" s="2"/>
      <c r="ZM66" s="2"/>
      <c r="ZN66" s="2"/>
      <c r="ZO66" s="2"/>
      <c r="ZP66" s="2"/>
      <c r="ZQ66" s="2"/>
      <c r="ZR66" s="2"/>
      <c r="ZS66" s="2"/>
      <c r="ZT66" s="2"/>
      <c r="ZU66" s="2"/>
      <c r="ZV66" s="2"/>
      <c r="ZW66" s="2"/>
      <c r="ZX66" s="2"/>
      <c r="ZY66" s="2"/>
      <c r="ZZ66" s="2"/>
      <c r="AAA66" s="2"/>
      <c r="AAB66" s="2"/>
      <c r="AAC66" s="2"/>
      <c r="AAD66" s="2"/>
      <c r="AAE66" s="2"/>
      <c r="AAF66" s="2"/>
      <c r="AAG66" s="2"/>
      <c r="AAH66" s="2"/>
      <c r="AAI66" s="2"/>
      <c r="AAJ66" s="2"/>
      <c r="AAK66" s="2"/>
      <c r="AAL66" s="2"/>
      <c r="AAM66" s="2"/>
      <c r="AAN66" s="2"/>
      <c r="AAO66" s="2"/>
      <c r="AAP66" s="2"/>
      <c r="AAQ66" s="2"/>
      <c r="AAR66" s="2"/>
      <c r="AAS66" s="2"/>
      <c r="AAT66" s="2"/>
      <c r="AAU66" s="2"/>
      <c r="AAV66" s="2"/>
      <c r="AAW66" s="2"/>
      <c r="AAX66" s="2"/>
      <c r="AAY66" s="2"/>
      <c r="AAZ66" s="2"/>
      <c r="ABA66" s="2"/>
      <c r="ABB66" s="2"/>
      <c r="ABC66" s="2"/>
      <c r="ABD66" s="2"/>
      <c r="ABE66" s="2"/>
      <c r="ABF66" s="2"/>
      <c r="ABG66" s="2"/>
      <c r="ABH66" s="2"/>
      <c r="ABI66" s="2"/>
      <c r="ABJ66" s="2"/>
      <c r="ABK66" s="2"/>
      <c r="ABL66" s="2"/>
      <c r="ABM66" s="2"/>
      <c r="ABN66" s="2"/>
      <c r="ABO66" s="2"/>
      <c r="ABP66" s="2"/>
      <c r="ABQ66" s="2"/>
      <c r="ABR66" s="2"/>
      <c r="ABS66" s="2"/>
      <c r="ABT66" s="2"/>
      <c r="ABU66" s="2"/>
      <c r="ABV66" s="2"/>
      <c r="ABW66" s="2"/>
      <c r="ABX66" s="2"/>
      <c r="ABY66" s="2"/>
      <c r="ABZ66" s="2"/>
      <c r="ACA66" s="2"/>
      <c r="ACB66" s="2"/>
      <c r="ACC66" s="2"/>
      <c r="ACD66" s="2"/>
      <c r="ACE66" s="2"/>
      <c r="ACF66" s="2"/>
      <c r="ACG66" s="2"/>
      <c r="ACH66" s="2"/>
      <c r="ACI66" s="2"/>
      <c r="ACJ66" s="2"/>
      <c r="ACK66" s="2"/>
      <c r="ACL66" s="2"/>
      <c r="ACM66" s="2"/>
      <c r="ACN66" s="2"/>
      <c r="ACO66" s="2"/>
      <c r="ACP66" s="2"/>
      <c r="ACQ66" s="2"/>
      <c r="ACR66" s="2"/>
      <c r="ACS66" s="2"/>
      <c r="ACT66" s="2"/>
      <c r="ACU66" s="2"/>
      <c r="ACV66" s="2"/>
      <c r="ACW66" s="2"/>
      <c r="ACX66" s="2"/>
      <c r="ACY66" s="2"/>
      <c r="ACZ66" s="2"/>
      <c r="ADA66" s="2"/>
      <c r="ADB66" s="2"/>
      <c r="ADC66" s="2"/>
      <c r="ADD66" s="2"/>
      <c r="ADE66" s="2"/>
      <c r="ADF66" s="2"/>
      <c r="ADG66" s="2"/>
      <c r="ADH66" s="2"/>
      <c r="ADI66" s="2"/>
      <c r="ADJ66" s="2"/>
      <c r="ADK66" s="2"/>
      <c r="ADL66" s="2"/>
      <c r="ADM66" s="2"/>
      <c r="ADN66" s="2"/>
      <c r="ADO66" s="2"/>
      <c r="ADP66" s="2"/>
      <c r="ADQ66" s="2"/>
      <c r="ADR66" s="2"/>
      <c r="ADS66" s="2"/>
      <c r="ADT66" s="2"/>
      <c r="ADU66" s="2"/>
      <c r="ADV66" s="2"/>
      <c r="ADW66" s="2"/>
      <c r="ADX66" s="2"/>
      <c r="ADY66" s="2"/>
      <c r="ADZ66" s="2"/>
      <c r="AEA66" s="2"/>
      <c r="AEB66" s="2"/>
      <c r="AEC66" s="2"/>
      <c r="AED66" s="2"/>
      <c r="AEE66" s="2"/>
      <c r="AEF66" s="2"/>
      <c r="AEG66" s="2"/>
      <c r="AEH66" s="2"/>
      <c r="AEI66" s="2"/>
      <c r="AEJ66" s="2"/>
      <c r="AEK66" s="2"/>
      <c r="AEL66" s="2"/>
      <c r="AEM66" s="2"/>
      <c r="AEN66" s="2"/>
      <c r="AEO66" s="2"/>
      <c r="AEP66" s="2"/>
      <c r="AEQ66" s="2"/>
      <c r="AER66" s="2"/>
      <c r="AES66" s="2"/>
      <c r="AET66" s="2"/>
      <c r="AEU66" s="2"/>
      <c r="AEV66" s="2"/>
      <c r="AEW66" s="2"/>
      <c r="AEX66" s="2"/>
      <c r="AEY66" s="2"/>
      <c r="AEZ66" s="2"/>
      <c r="AFA66" s="2"/>
      <c r="AFB66" s="2"/>
      <c r="AFC66" s="2"/>
      <c r="AFD66" s="2"/>
      <c r="AFE66" s="2"/>
      <c r="AFF66" s="2"/>
      <c r="AFG66" s="2"/>
      <c r="AFH66" s="2"/>
      <c r="AFI66" s="2"/>
      <c r="AFJ66" s="2"/>
      <c r="AFK66" s="2"/>
      <c r="AFL66" s="2"/>
      <c r="AFM66" s="2"/>
      <c r="AFN66" s="2"/>
      <c r="AFO66" s="2"/>
      <c r="AFP66" s="2"/>
      <c r="AFQ66" s="2"/>
      <c r="AFR66" s="2"/>
      <c r="AFS66" s="2"/>
      <c r="AFT66" s="2"/>
      <c r="AFU66" s="2"/>
      <c r="AFV66" s="2"/>
      <c r="AFW66" s="2"/>
      <c r="AFX66" s="2"/>
      <c r="AFY66" s="2"/>
      <c r="AFZ66" s="2"/>
      <c r="AGA66" s="2"/>
      <c r="AGB66" s="2"/>
      <c r="AGC66" s="2"/>
      <c r="AGD66" s="2"/>
      <c r="AGE66" s="2"/>
      <c r="AGF66" s="2"/>
      <c r="AGG66" s="2"/>
      <c r="AGH66" s="2"/>
      <c r="AGI66" s="2"/>
      <c r="AGJ66" s="2"/>
      <c r="AGK66" s="2"/>
      <c r="AGL66" s="2"/>
      <c r="AGM66" s="2"/>
      <c r="AGN66" s="2"/>
      <c r="AGO66" s="2"/>
      <c r="AGP66" s="2"/>
      <c r="AGQ66" s="2"/>
      <c r="AGR66" s="2"/>
      <c r="AGS66" s="2"/>
      <c r="AGT66" s="2"/>
      <c r="AGU66" s="2"/>
      <c r="AGV66" s="2"/>
      <c r="AGW66" s="2"/>
      <c r="AGX66" s="2"/>
      <c r="AGY66" s="2"/>
      <c r="AGZ66" s="2"/>
      <c r="AHA66" s="2"/>
      <c r="AHB66" s="2"/>
      <c r="AHC66" s="2"/>
      <c r="AHD66" s="2"/>
      <c r="AHE66" s="2"/>
      <c r="AHF66" s="2"/>
      <c r="AHG66" s="2"/>
      <c r="AHH66" s="2"/>
      <c r="AHI66" s="2"/>
      <c r="AHJ66" s="2"/>
      <c r="AHK66" s="2"/>
      <c r="AHL66" s="2"/>
      <c r="AHM66" s="2"/>
      <c r="AHN66" s="2"/>
      <c r="AHO66" s="2"/>
      <c r="AHP66" s="2"/>
      <c r="AHQ66" s="2"/>
      <c r="AHR66" s="2"/>
      <c r="AHS66" s="2"/>
      <c r="AHT66" s="2"/>
      <c r="AHU66" s="2"/>
      <c r="AHV66" s="2"/>
      <c r="AHW66" s="2"/>
      <c r="AHX66" s="2"/>
      <c r="AHY66" s="2"/>
      <c r="AHZ66" s="2"/>
      <c r="AIA66" s="2"/>
      <c r="AIB66" s="2"/>
      <c r="AIC66" s="2"/>
      <c r="AID66" s="2"/>
      <c r="AIE66" s="2"/>
      <c r="AIF66" s="2"/>
      <c r="AIG66" s="2"/>
      <c r="AIH66" s="2"/>
      <c r="AII66" s="2"/>
      <c r="AIJ66" s="2"/>
      <c r="AIK66" s="2"/>
      <c r="AIL66" s="2"/>
      <c r="AIM66" s="2"/>
      <c r="AIN66" s="2"/>
      <c r="AIO66" s="2"/>
      <c r="AIP66" s="2"/>
      <c r="AIQ66" s="2"/>
      <c r="AIR66" s="2"/>
      <c r="AIS66" s="2"/>
      <c r="AIT66" s="2"/>
      <c r="AIU66" s="2"/>
      <c r="AIV66" s="2"/>
      <c r="AIW66" s="2"/>
      <c r="AIX66" s="2"/>
      <c r="AIY66" s="2"/>
      <c r="AIZ66" s="2"/>
      <c r="AJA66" s="2"/>
      <c r="AJB66" s="2"/>
      <c r="AJC66" s="2"/>
      <c r="AJD66" s="2"/>
      <c r="AJE66" s="2"/>
      <c r="AJF66" s="2"/>
      <c r="AJG66" s="2"/>
      <c r="AJH66" s="2"/>
      <c r="AJI66" s="2"/>
      <c r="AJJ66" s="2"/>
      <c r="AJK66" s="2"/>
      <c r="AJL66" s="2"/>
      <c r="AJM66" s="2"/>
      <c r="AJN66" s="2"/>
      <c r="AJO66" s="2"/>
      <c r="AJP66" s="2"/>
      <c r="AJQ66" s="2"/>
      <c r="AJR66" s="2"/>
      <c r="AJS66" s="2"/>
      <c r="AJT66" s="2"/>
      <c r="AJU66" s="2"/>
      <c r="AJV66" s="2"/>
      <c r="AJW66" s="2"/>
      <c r="AJX66" s="2"/>
      <c r="AJY66" s="2"/>
      <c r="AJZ66" s="2"/>
      <c r="AKA66" s="2"/>
      <c r="AKB66" s="2"/>
      <c r="AKC66" s="2"/>
      <c r="AKD66" s="2"/>
      <c r="AKE66" s="2"/>
      <c r="AKF66" s="2"/>
      <c r="AKG66" s="2"/>
      <c r="AKH66" s="2"/>
      <c r="AKI66" s="2"/>
      <c r="AKJ66" s="2"/>
      <c r="AKK66" s="2"/>
      <c r="AKL66" s="2"/>
      <c r="AKM66" s="2"/>
      <c r="AKN66" s="2"/>
      <c r="AKO66" s="2"/>
      <c r="AKP66" s="2"/>
      <c r="AKQ66" s="2"/>
      <c r="AKR66" s="2"/>
      <c r="AKS66" s="2"/>
      <c r="AKT66" s="2"/>
      <c r="AKU66" s="2"/>
      <c r="AKV66" s="2"/>
      <c r="AKW66" s="2"/>
      <c r="AKX66" s="2"/>
      <c r="AKY66" s="2"/>
      <c r="AKZ66" s="2"/>
      <c r="ALA66" s="2"/>
      <c r="ALB66" s="2"/>
      <c r="ALC66" s="2"/>
      <c r="ALD66" s="2"/>
      <c r="ALE66" s="2"/>
      <c r="ALF66" s="2"/>
      <c r="ALG66" s="2"/>
      <c r="ALH66" s="2"/>
      <c r="ALI66" s="2"/>
      <c r="ALJ66" s="2"/>
      <c r="ALK66" s="2"/>
      <c r="ALL66" s="2"/>
      <c r="ALM66" s="2"/>
      <c r="ALN66" s="2"/>
      <c r="ALO66" s="2"/>
      <c r="ALP66" s="2"/>
      <c r="ALQ66" s="2"/>
      <c r="ALR66" s="2"/>
      <c r="ALS66" s="2"/>
      <c r="ALT66" s="2"/>
      <c r="ALU66" s="2"/>
      <c r="ALV66" s="2"/>
      <c r="ALW66" s="2"/>
      <c r="ALX66" s="2"/>
      <c r="ALY66" s="2"/>
      <c r="ALZ66" s="2"/>
      <c r="AMA66" s="2"/>
      <c r="AMB66" s="2"/>
      <c r="AMC66" s="2"/>
      <c r="AMD66" s="2"/>
      <c r="AME66" s="2"/>
      <c r="AMF66" s="2"/>
      <c r="AMG66" s="2"/>
      <c r="AMH66" s="2"/>
      <c r="AMI66" s="2"/>
      <c r="AMJ66" s="2"/>
      <c r="AMK66" s="2"/>
    </row>
    <row r="67" spans="1:1025" ht="25.5" x14ac:dyDescent="0.25">
      <c r="A67" s="16" t="s">
        <v>61</v>
      </c>
      <c r="B67" s="16" t="s">
        <v>62</v>
      </c>
      <c r="C67" s="16" t="s">
        <v>63</v>
      </c>
      <c r="D67" s="24" t="s">
        <v>64</v>
      </c>
      <c r="E67" s="24"/>
      <c r="F67" s="100"/>
      <c r="G67" s="21">
        <f>H67</f>
        <v>250029</v>
      </c>
      <c r="H67" s="26">
        <f>H68+H69</f>
        <v>250029</v>
      </c>
      <c r="I67" s="26">
        <f>I68+I69</f>
        <v>0</v>
      </c>
      <c r="J67" s="26">
        <f>J68+J69</f>
        <v>0</v>
      </c>
      <c r="K67" s="17"/>
    </row>
    <row r="68" spans="1:1025" s="45" customFormat="1" ht="39" customHeight="1" x14ac:dyDescent="0.25">
      <c r="A68" s="67"/>
      <c r="B68" s="67"/>
      <c r="C68" s="67"/>
      <c r="D68" s="24"/>
      <c r="E68" s="24" t="s">
        <v>111</v>
      </c>
      <c r="F68" s="100" t="s">
        <v>112</v>
      </c>
      <c r="G68" s="21">
        <f>H68</f>
        <v>50029</v>
      </c>
      <c r="H68" s="26">
        <f>30029+20000</f>
        <v>50029</v>
      </c>
      <c r="I68" s="25">
        <v>0</v>
      </c>
      <c r="J68" s="26">
        <v>0</v>
      </c>
      <c r="K68" s="17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2"/>
      <c r="NH68" s="2"/>
      <c r="NI68" s="2"/>
      <c r="NJ68" s="2"/>
      <c r="NK68" s="2"/>
      <c r="NL68" s="2"/>
      <c r="NM68" s="2"/>
      <c r="NN68" s="2"/>
      <c r="NO68" s="2"/>
      <c r="NP68" s="2"/>
      <c r="NQ68" s="2"/>
      <c r="NR68" s="2"/>
      <c r="NS68" s="2"/>
      <c r="NT68" s="2"/>
      <c r="NU68" s="2"/>
      <c r="NV68" s="2"/>
      <c r="NW68" s="2"/>
      <c r="NX68" s="2"/>
      <c r="NY68" s="2"/>
      <c r="NZ68" s="2"/>
      <c r="OA68" s="2"/>
      <c r="OB68" s="2"/>
      <c r="OC68" s="2"/>
      <c r="OD68" s="2"/>
      <c r="OE68" s="2"/>
      <c r="OF68" s="2"/>
      <c r="OG68" s="2"/>
      <c r="OH68" s="2"/>
      <c r="OI68" s="2"/>
      <c r="OJ68" s="2"/>
      <c r="OK68" s="2"/>
      <c r="OL68" s="2"/>
      <c r="OM68" s="2"/>
      <c r="ON68" s="2"/>
      <c r="OO68" s="2"/>
      <c r="OP68" s="2"/>
      <c r="OQ68" s="2"/>
      <c r="OR68" s="2"/>
      <c r="OS68" s="2"/>
      <c r="OT68" s="2"/>
      <c r="OU68" s="2"/>
      <c r="OV68" s="2"/>
      <c r="OW68" s="2"/>
      <c r="OX68" s="2"/>
      <c r="OY68" s="2"/>
      <c r="OZ68" s="2"/>
      <c r="PA68" s="2"/>
      <c r="PB68" s="2"/>
      <c r="PC68" s="2"/>
      <c r="PD68" s="2"/>
      <c r="PE68" s="2"/>
      <c r="PF68" s="2"/>
      <c r="PG68" s="2"/>
      <c r="PH68" s="2"/>
      <c r="PI68" s="2"/>
      <c r="PJ68" s="2"/>
      <c r="PK68" s="2"/>
      <c r="PL68" s="2"/>
      <c r="PM68" s="2"/>
      <c r="PN68" s="2"/>
      <c r="PO68" s="2"/>
      <c r="PP68" s="2"/>
      <c r="PQ68" s="2"/>
      <c r="PR68" s="2"/>
      <c r="PS68" s="2"/>
      <c r="PT68" s="2"/>
      <c r="PU68" s="2"/>
      <c r="PV68" s="2"/>
      <c r="PW68" s="2"/>
      <c r="PX68" s="2"/>
      <c r="PY68" s="2"/>
      <c r="PZ68" s="2"/>
      <c r="QA68" s="2"/>
      <c r="QB68" s="2"/>
      <c r="QC68" s="2"/>
      <c r="QD68" s="2"/>
      <c r="QE68" s="2"/>
      <c r="QF68" s="2"/>
      <c r="QG68" s="2"/>
      <c r="QH68" s="2"/>
      <c r="QI68" s="2"/>
      <c r="QJ68" s="2"/>
      <c r="QK68" s="2"/>
      <c r="QL68" s="2"/>
      <c r="QM68" s="2"/>
      <c r="QN68" s="2"/>
      <c r="QO68" s="2"/>
      <c r="QP68" s="2"/>
      <c r="QQ68" s="2"/>
      <c r="QR68" s="2"/>
      <c r="QS68" s="2"/>
      <c r="QT68" s="2"/>
      <c r="QU68" s="2"/>
      <c r="QV68" s="2"/>
      <c r="QW68" s="2"/>
      <c r="QX68" s="2"/>
      <c r="QY68" s="2"/>
      <c r="QZ68" s="2"/>
      <c r="RA68" s="2"/>
      <c r="RB68" s="2"/>
      <c r="RC68" s="2"/>
      <c r="RD68" s="2"/>
      <c r="RE68" s="2"/>
      <c r="RF68" s="2"/>
      <c r="RG68" s="2"/>
      <c r="RH68" s="2"/>
      <c r="RI68" s="2"/>
      <c r="RJ68" s="2"/>
      <c r="RK68" s="2"/>
      <c r="RL68" s="2"/>
      <c r="RM68" s="2"/>
      <c r="RN68" s="2"/>
      <c r="RO68" s="2"/>
      <c r="RP68" s="2"/>
      <c r="RQ68" s="2"/>
      <c r="RR68" s="2"/>
      <c r="RS68" s="2"/>
      <c r="RT68" s="2"/>
      <c r="RU68" s="2"/>
      <c r="RV68" s="2"/>
      <c r="RW68" s="2"/>
      <c r="RX68" s="2"/>
      <c r="RY68" s="2"/>
      <c r="RZ68" s="2"/>
      <c r="SA68" s="2"/>
      <c r="SB68" s="2"/>
      <c r="SC68" s="2"/>
      <c r="SD68" s="2"/>
      <c r="SE68" s="2"/>
      <c r="SF68" s="2"/>
      <c r="SG68" s="2"/>
      <c r="SH68" s="2"/>
      <c r="SI68" s="2"/>
      <c r="SJ68" s="2"/>
      <c r="SK68" s="2"/>
      <c r="SL68" s="2"/>
      <c r="SM68" s="2"/>
      <c r="SN68" s="2"/>
      <c r="SO68" s="2"/>
      <c r="SP68" s="2"/>
      <c r="SQ68" s="2"/>
      <c r="SR68" s="2"/>
      <c r="SS68" s="2"/>
      <c r="ST68" s="2"/>
      <c r="SU68" s="2"/>
      <c r="SV68" s="2"/>
      <c r="SW68" s="2"/>
      <c r="SX68" s="2"/>
      <c r="SY68" s="2"/>
      <c r="SZ68" s="2"/>
      <c r="TA68" s="2"/>
      <c r="TB68" s="2"/>
      <c r="TC68" s="2"/>
      <c r="TD68" s="2"/>
      <c r="TE68" s="2"/>
      <c r="TF68" s="2"/>
      <c r="TG68" s="2"/>
      <c r="TH68" s="2"/>
      <c r="TI68" s="2"/>
      <c r="TJ68" s="2"/>
      <c r="TK68" s="2"/>
      <c r="TL68" s="2"/>
      <c r="TM68" s="2"/>
      <c r="TN68" s="2"/>
      <c r="TO68" s="2"/>
      <c r="TP68" s="2"/>
      <c r="TQ68" s="2"/>
      <c r="TR68" s="2"/>
      <c r="TS68" s="2"/>
      <c r="TT68" s="2"/>
      <c r="TU68" s="2"/>
      <c r="TV68" s="2"/>
      <c r="TW68" s="2"/>
      <c r="TX68" s="2"/>
      <c r="TY68" s="2"/>
      <c r="TZ68" s="2"/>
      <c r="UA68" s="2"/>
      <c r="UB68" s="2"/>
      <c r="UC68" s="2"/>
      <c r="UD68" s="2"/>
      <c r="UE68" s="2"/>
      <c r="UF68" s="2"/>
      <c r="UG68" s="2"/>
      <c r="UH68" s="2"/>
      <c r="UI68" s="2"/>
      <c r="UJ68" s="2"/>
      <c r="UK68" s="2"/>
      <c r="UL68" s="2"/>
      <c r="UM68" s="2"/>
      <c r="UN68" s="2"/>
      <c r="UO68" s="2"/>
      <c r="UP68" s="2"/>
      <c r="UQ68" s="2"/>
      <c r="UR68" s="2"/>
      <c r="US68" s="2"/>
      <c r="UT68" s="2"/>
      <c r="UU68" s="2"/>
      <c r="UV68" s="2"/>
      <c r="UW68" s="2"/>
      <c r="UX68" s="2"/>
      <c r="UY68" s="2"/>
      <c r="UZ68" s="2"/>
      <c r="VA68" s="2"/>
      <c r="VB68" s="2"/>
      <c r="VC68" s="2"/>
      <c r="VD68" s="2"/>
      <c r="VE68" s="2"/>
      <c r="VF68" s="2"/>
      <c r="VG68" s="2"/>
      <c r="VH68" s="2"/>
      <c r="VI68" s="2"/>
      <c r="VJ68" s="2"/>
      <c r="VK68" s="2"/>
      <c r="VL68" s="2"/>
      <c r="VM68" s="2"/>
      <c r="VN68" s="2"/>
      <c r="VO68" s="2"/>
      <c r="VP68" s="2"/>
      <c r="VQ68" s="2"/>
      <c r="VR68" s="2"/>
      <c r="VS68" s="2"/>
      <c r="VT68" s="2"/>
      <c r="VU68" s="2"/>
      <c r="VV68" s="2"/>
      <c r="VW68" s="2"/>
      <c r="VX68" s="2"/>
      <c r="VY68" s="2"/>
      <c r="VZ68" s="2"/>
      <c r="WA68" s="2"/>
      <c r="WB68" s="2"/>
      <c r="WC68" s="2"/>
      <c r="WD68" s="2"/>
      <c r="WE68" s="2"/>
      <c r="WF68" s="2"/>
      <c r="WG68" s="2"/>
      <c r="WH68" s="2"/>
      <c r="WI68" s="2"/>
      <c r="WJ68" s="2"/>
      <c r="WK68" s="2"/>
      <c r="WL68" s="2"/>
      <c r="WM68" s="2"/>
      <c r="WN68" s="2"/>
      <c r="WO68" s="2"/>
      <c r="WP68" s="2"/>
      <c r="WQ68" s="2"/>
      <c r="WR68" s="2"/>
      <c r="WS68" s="2"/>
      <c r="WT68" s="2"/>
      <c r="WU68" s="2"/>
      <c r="WV68" s="2"/>
      <c r="WW68" s="2"/>
      <c r="WX68" s="2"/>
      <c r="WY68" s="2"/>
      <c r="WZ68" s="2"/>
      <c r="XA68" s="2"/>
      <c r="XB68" s="2"/>
      <c r="XC68" s="2"/>
      <c r="XD68" s="2"/>
      <c r="XE68" s="2"/>
      <c r="XF68" s="2"/>
      <c r="XG68" s="2"/>
      <c r="XH68" s="2"/>
      <c r="XI68" s="2"/>
      <c r="XJ68" s="2"/>
      <c r="XK68" s="2"/>
      <c r="XL68" s="2"/>
      <c r="XM68" s="2"/>
      <c r="XN68" s="2"/>
      <c r="XO68" s="2"/>
      <c r="XP68" s="2"/>
      <c r="XQ68" s="2"/>
      <c r="XR68" s="2"/>
      <c r="XS68" s="2"/>
      <c r="XT68" s="2"/>
      <c r="XU68" s="2"/>
      <c r="XV68" s="2"/>
      <c r="XW68" s="2"/>
      <c r="XX68" s="2"/>
      <c r="XY68" s="2"/>
      <c r="XZ68" s="2"/>
      <c r="YA68" s="2"/>
      <c r="YB68" s="2"/>
      <c r="YC68" s="2"/>
      <c r="YD68" s="2"/>
      <c r="YE68" s="2"/>
      <c r="YF68" s="2"/>
      <c r="YG68" s="2"/>
      <c r="YH68" s="2"/>
      <c r="YI68" s="2"/>
      <c r="YJ68" s="2"/>
      <c r="YK68" s="2"/>
      <c r="YL68" s="2"/>
      <c r="YM68" s="2"/>
      <c r="YN68" s="2"/>
      <c r="YO68" s="2"/>
      <c r="YP68" s="2"/>
      <c r="YQ68" s="2"/>
      <c r="YR68" s="2"/>
      <c r="YS68" s="2"/>
      <c r="YT68" s="2"/>
      <c r="YU68" s="2"/>
      <c r="YV68" s="2"/>
      <c r="YW68" s="2"/>
      <c r="YX68" s="2"/>
      <c r="YY68" s="2"/>
      <c r="YZ68" s="2"/>
      <c r="ZA68" s="2"/>
      <c r="ZB68" s="2"/>
      <c r="ZC68" s="2"/>
      <c r="ZD68" s="2"/>
      <c r="ZE68" s="2"/>
      <c r="ZF68" s="2"/>
      <c r="ZG68" s="2"/>
      <c r="ZH68" s="2"/>
      <c r="ZI68" s="2"/>
      <c r="ZJ68" s="2"/>
      <c r="ZK68" s="2"/>
      <c r="ZL68" s="2"/>
      <c r="ZM68" s="2"/>
      <c r="ZN68" s="2"/>
      <c r="ZO68" s="2"/>
      <c r="ZP68" s="2"/>
      <c r="ZQ68" s="2"/>
      <c r="ZR68" s="2"/>
      <c r="ZS68" s="2"/>
      <c r="ZT68" s="2"/>
      <c r="ZU68" s="2"/>
      <c r="ZV68" s="2"/>
      <c r="ZW68" s="2"/>
      <c r="ZX68" s="2"/>
      <c r="ZY68" s="2"/>
      <c r="ZZ68" s="2"/>
      <c r="AAA68" s="2"/>
      <c r="AAB68" s="2"/>
      <c r="AAC68" s="2"/>
      <c r="AAD68" s="2"/>
      <c r="AAE68" s="2"/>
      <c r="AAF68" s="2"/>
      <c r="AAG68" s="2"/>
      <c r="AAH68" s="2"/>
      <c r="AAI68" s="2"/>
      <c r="AAJ68" s="2"/>
      <c r="AAK68" s="2"/>
      <c r="AAL68" s="2"/>
      <c r="AAM68" s="2"/>
      <c r="AAN68" s="2"/>
      <c r="AAO68" s="2"/>
      <c r="AAP68" s="2"/>
      <c r="AAQ68" s="2"/>
      <c r="AAR68" s="2"/>
      <c r="AAS68" s="2"/>
      <c r="AAT68" s="2"/>
      <c r="AAU68" s="2"/>
      <c r="AAV68" s="2"/>
      <c r="AAW68" s="2"/>
      <c r="AAX68" s="2"/>
      <c r="AAY68" s="2"/>
      <c r="AAZ68" s="2"/>
      <c r="ABA68" s="2"/>
      <c r="ABB68" s="2"/>
      <c r="ABC68" s="2"/>
      <c r="ABD68" s="2"/>
      <c r="ABE68" s="2"/>
      <c r="ABF68" s="2"/>
      <c r="ABG68" s="2"/>
      <c r="ABH68" s="2"/>
      <c r="ABI68" s="2"/>
      <c r="ABJ68" s="2"/>
      <c r="ABK68" s="2"/>
      <c r="ABL68" s="2"/>
      <c r="ABM68" s="2"/>
      <c r="ABN68" s="2"/>
      <c r="ABO68" s="2"/>
      <c r="ABP68" s="2"/>
      <c r="ABQ68" s="2"/>
      <c r="ABR68" s="2"/>
      <c r="ABS68" s="2"/>
      <c r="ABT68" s="2"/>
      <c r="ABU68" s="2"/>
      <c r="ABV68" s="2"/>
      <c r="ABW68" s="2"/>
      <c r="ABX68" s="2"/>
      <c r="ABY68" s="2"/>
      <c r="ABZ68" s="2"/>
      <c r="ACA68" s="2"/>
      <c r="ACB68" s="2"/>
      <c r="ACC68" s="2"/>
      <c r="ACD68" s="2"/>
      <c r="ACE68" s="2"/>
      <c r="ACF68" s="2"/>
      <c r="ACG68" s="2"/>
      <c r="ACH68" s="2"/>
      <c r="ACI68" s="2"/>
      <c r="ACJ68" s="2"/>
      <c r="ACK68" s="2"/>
      <c r="ACL68" s="2"/>
      <c r="ACM68" s="2"/>
      <c r="ACN68" s="2"/>
      <c r="ACO68" s="2"/>
      <c r="ACP68" s="2"/>
      <c r="ACQ68" s="2"/>
      <c r="ACR68" s="2"/>
      <c r="ACS68" s="2"/>
      <c r="ACT68" s="2"/>
      <c r="ACU68" s="2"/>
      <c r="ACV68" s="2"/>
      <c r="ACW68" s="2"/>
      <c r="ACX68" s="2"/>
      <c r="ACY68" s="2"/>
      <c r="ACZ68" s="2"/>
      <c r="ADA68" s="2"/>
      <c r="ADB68" s="2"/>
      <c r="ADC68" s="2"/>
      <c r="ADD68" s="2"/>
      <c r="ADE68" s="2"/>
      <c r="ADF68" s="2"/>
      <c r="ADG68" s="2"/>
      <c r="ADH68" s="2"/>
      <c r="ADI68" s="2"/>
      <c r="ADJ68" s="2"/>
      <c r="ADK68" s="2"/>
      <c r="ADL68" s="2"/>
      <c r="ADM68" s="2"/>
      <c r="ADN68" s="2"/>
      <c r="ADO68" s="2"/>
      <c r="ADP68" s="2"/>
      <c r="ADQ68" s="2"/>
      <c r="ADR68" s="2"/>
      <c r="ADS68" s="2"/>
      <c r="ADT68" s="2"/>
      <c r="ADU68" s="2"/>
      <c r="ADV68" s="2"/>
      <c r="ADW68" s="2"/>
      <c r="ADX68" s="2"/>
      <c r="ADY68" s="2"/>
      <c r="ADZ68" s="2"/>
      <c r="AEA68" s="2"/>
      <c r="AEB68" s="2"/>
      <c r="AEC68" s="2"/>
      <c r="AED68" s="2"/>
      <c r="AEE68" s="2"/>
      <c r="AEF68" s="2"/>
      <c r="AEG68" s="2"/>
      <c r="AEH68" s="2"/>
      <c r="AEI68" s="2"/>
      <c r="AEJ68" s="2"/>
      <c r="AEK68" s="2"/>
      <c r="AEL68" s="2"/>
      <c r="AEM68" s="2"/>
      <c r="AEN68" s="2"/>
      <c r="AEO68" s="2"/>
      <c r="AEP68" s="2"/>
      <c r="AEQ68" s="2"/>
      <c r="AER68" s="2"/>
      <c r="AES68" s="2"/>
      <c r="AET68" s="2"/>
      <c r="AEU68" s="2"/>
      <c r="AEV68" s="2"/>
      <c r="AEW68" s="2"/>
      <c r="AEX68" s="2"/>
      <c r="AEY68" s="2"/>
      <c r="AEZ68" s="2"/>
      <c r="AFA68" s="2"/>
      <c r="AFB68" s="2"/>
      <c r="AFC68" s="2"/>
      <c r="AFD68" s="2"/>
      <c r="AFE68" s="2"/>
      <c r="AFF68" s="2"/>
      <c r="AFG68" s="2"/>
      <c r="AFH68" s="2"/>
      <c r="AFI68" s="2"/>
      <c r="AFJ68" s="2"/>
      <c r="AFK68" s="2"/>
      <c r="AFL68" s="2"/>
      <c r="AFM68" s="2"/>
      <c r="AFN68" s="2"/>
      <c r="AFO68" s="2"/>
      <c r="AFP68" s="2"/>
      <c r="AFQ68" s="2"/>
      <c r="AFR68" s="2"/>
      <c r="AFS68" s="2"/>
      <c r="AFT68" s="2"/>
      <c r="AFU68" s="2"/>
      <c r="AFV68" s="2"/>
      <c r="AFW68" s="2"/>
      <c r="AFX68" s="2"/>
      <c r="AFY68" s="2"/>
      <c r="AFZ68" s="2"/>
      <c r="AGA68" s="2"/>
      <c r="AGB68" s="2"/>
      <c r="AGC68" s="2"/>
      <c r="AGD68" s="2"/>
      <c r="AGE68" s="2"/>
      <c r="AGF68" s="2"/>
      <c r="AGG68" s="2"/>
      <c r="AGH68" s="2"/>
      <c r="AGI68" s="2"/>
      <c r="AGJ68" s="2"/>
      <c r="AGK68" s="2"/>
      <c r="AGL68" s="2"/>
      <c r="AGM68" s="2"/>
      <c r="AGN68" s="2"/>
      <c r="AGO68" s="2"/>
      <c r="AGP68" s="2"/>
      <c r="AGQ68" s="2"/>
      <c r="AGR68" s="2"/>
      <c r="AGS68" s="2"/>
      <c r="AGT68" s="2"/>
      <c r="AGU68" s="2"/>
      <c r="AGV68" s="2"/>
      <c r="AGW68" s="2"/>
      <c r="AGX68" s="2"/>
      <c r="AGY68" s="2"/>
      <c r="AGZ68" s="2"/>
      <c r="AHA68" s="2"/>
      <c r="AHB68" s="2"/>
      <c r="AHC68" s="2"/>
      <c r="AHD68" s="2"/>
      <c r="AHE68" s="2"/>
      <c r="AHF68" s="2"/>
      <c r="AHG68" s="2"/>
      <c r="AHH68" s="2"/>
      <c r="AHI68" s="2"/>
      <c r="AHJ68" s="2"/>
      <c r="AHK68" s="2"/>
      <c r="AHL68" s="2"/>
      <c r="AHM68" s="2"/>
      <c r="AHN68" s="2"/>
      <c r="AHO68" s="2"/>
      <c r="AHP68" s="2"/>
      <c r="AHQ68" s="2"/>
      <c r="AHR68" s="2"/>
      <c r="AHS68" s="2"/>
      <c r="AHT68" s="2"/>
      <c r="AHU68" s="2"/>
      <c r="AHV68" s="2"/>
      <c r="AHW68" s="2"/>
      <c r="AHX68" s="2"/>
      <c r="AHY68" s="2"/>
      <c r="AHZ68" s="2"/>
      <c r="AIA68" s="2"/>
      <c r="AIB68" s="2"/>
      <c r="AIC68" s="2"/>
      <c r="AID68" s="2"/>
      <c r="AIE68" s="2"/>
      <c r="AIF68" s="2"/>
      <c r="AIG68" s="2"/>
      <c r="AIH68" s="2"/>
      <c r="AII68" s="2"/>
      <c r="AIJ68" s="2"/>
      <c r="AIK68" s="2"/>
      <c r="AIL68" s="2"/>
      <c r="AIM68" s="2"/>
      <c r="AIN68" s="2"/>
      <c r="AIO68" s="2"/>
      <c r="AIP68" s="2"/>
      <c r="AIQ68" s="2"/>
      <c r="AIR68" s="2"/>
      <c r="AIS68" s="2"/>
      <c r="AIT68" s="2"/>
      <c r="AIU68" s="2"/>
      <c r="AIV68" s="2"/>
      <c r="AIW68" s="2"/>
      <c r="AIX68" s="2"/>
      <c r="AIY68" s="2"/>
      <c r="AIZ68" s="2"/>
      <c r="AJA68" s="2"/>
      <c r="AJB68" s="2"/>
      <c r="AJC68" s="2"/>
      <c r="AJD68" s="2"/>
      <c r="AJE68" s="2"/>
      <c r="AJF68" s="2"/>
      <c r="AJG68" s="2"/>
      <c r="AJH68" s="2"/>
      <c r="AJI68" s="2"/>
      <c r="AJJ68" s="2"/>
      <c r="AJK68" s="2"/>
      <c r="AJL68" s="2"/>
      <c r="AJM68" s="2"/>
      <c r="AJN68" s="2"/>
      <c r="AJO68" s="2"/>
      <c r="AJP68" s="2"/>
      <c r="AJQ68" s="2"/>
      <c r="AJR68" s="2"/>
      <c r="AJS68" s="2"/>
      <c r="AJT68" s="2"/>
      <c r="AJU68" s="2"/>
      <c r="AJV68" s="2"/>
      <c r="AJW68" s="2"/>
      <c r="AJX68" s="2"/>
      <c r="AJY68" s="2"/>
      <c r="AJZ68" s="2"/>
      <c r="AKA68" s="2"/>
      <c r="AKB68" s="2"/>
      <c r="AKC68" s="2"/>
      <c r="AKD68" s="2"/>
      <c r="AKE68" s="2"/>
      <c r="AKF68" s="2"/>
      <c r="AKG68" s="2"/>
      <c r="AKH68" s="2"/>
      <c r="AKI68" s="2"/>
      <c r="AKJ68" s="2"/>
      <c r="AKK68" s="2"/>
      <c r="AKL68" s="2"/>
      <c r="AKM68" s="2"/>
      <c r="AKN68" s="2"/>
      <c r="AKO68" s="2"/>
      <c r="AKP68" s="2"/>
      <c r="AKQ68" s="2"/>
      <c r="AKR68" s="2"/>
      <c r="AKS68" s="2"/>
      <c r="AKT68" s="2"/>
      <c r="AKU68" s="2"/>
      <c r="AKV68" s="2"/>
      <c r="AKW68" s="2"/>
      <c r="AKX68" s="2"/>
      <c r="AKY68" s="2"/>
      <c r="AKZ68" s="2"/>
      <c r="ALA68" s="2"/>
      <c r="ALB68" s="2"/>
      <c r="ALC68" s="2"/>
      <c r="ALD68" s="2"/>
      <c r="ALE68" s="2"/>
      <c r="ALF68" s="2"/>
      <c r="ALG68" s="2"/>
      <c r="ALH68" s="2"/>
      <c r="ALI68" s="2"/>
      <c r="ALJ68" s="2"/>
      <c r="ALK68" s="2"/>
      <c r="ALL68" s="2"/>
      <c r="ALM68" s="2"/>
      <c r="ALN68" s="2"/>
      <c r="ALO68" s="2"/>
      <c r="ALP68" s="2"/>
      <c r="ALQ68" s="2"/>
      <c r="ALR68" s="2"/>
      <c r="ALS68" s="2"/>
      <c r="ALT68" s="2"/>
      <c r="ALU68" s="2"/>
      <c r="ALV68" s="2"/>
      <c r="ALW68" s="2"/>
      <c r="ALX68" s="2"/>
      <c r="ALY68" s="2"/>
      <c r="ALZ68" s="2"/>
      <c r="AMA68" s="2"/>
      <c r="AMB68" s="2"/>
      <c r="AMC68" s="2"/>
      <c r="AMD68" s="2"/>
      <c r="AME68" s="2"/>
      <c r="AMF68" s="2"/>
      <c r="AMG68" s="2"/>
      <c r="AMH68" s="2"/>
      <c r="AMI68" s="2"/>
      <c r="AMJ68" s="2"/>
      <c r="AMK68" s="2"/>
    </row>
    <row r="69" spans="1:1025" s="45" customFormat="1" ht="68.25" customHeight="1" x14ac:dyDescent="0.25">
      <c r="A69" s="67"/>
      <c r="B69" s="67"/>
      <c r="C69" s="67"/>
      <c r="D69" s="24"/>
      <c r="E69" s="24" t="s">
        <v>157</v>
      </c>
      <c r="F69" s="100" t="s">
        <v>181</v>
      </c>
      <c r="G69" s="21">
        <f>H69</f>
        <v>200000</v>
      </c>
      <c r="H69" s="26">
        <v>200000</v>
      </c>
      <c r="I69" s="25">
        <v>0</v>
      </c>
      <c r="J69" s="26">
        <v>0</v>
      </c>
      <c r="K69" s="1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"/>
      <c r="NH69" s="2"/>
      <c r="NI69" s="2"/>
      <c r="NJ69" s="2"/>
      <c r="NK69" s="2"/>
      <c r="NL69" s="2"/>
      <c r="NM69" s="2"/>
      <c r="NN69" s="2"/>
      <c r="NO69" s="2"/>
      <c r="NP69" s="2"/>
      <c r="NQ69" s="2"/>
      <c r="NR69" s="2"/>
      <c r="NS69" s="2"/>
      <c r="NT69" s="2"/>
      <c r="NU69" s="2"/>
      <c r="NV69" s="2"/>
      <c r="NW69" s="2"/>
      <c r="NX69" s="2"/>
      <c r="NY69" s="2"/>
      <c r="NZ69" s="2"/>
      <c r="OA69" s="2"/>
      <c r="OB69" s="2"/>
      <c r="OC69" s="2"/>
      <c r="OD69" s="2"/>
      <c r="OE69" s="2"/>
      <c r="OF69" s="2"/>
      <c r="OG69" s="2"/>
      <c r="OH69" s="2"/>
      <c r="OI69" s="2"/>
      <c r="OJ69" s="2"/>
      <c r="OK69" s="2"/>
      <c r="OL69" s="2"/>
      <c r="OM69" s="2"/>
      <c r="ON69" s="2"/>
      <c r="OO69" s="2"/>
      <c r="OP69" s="2"/>
      <c r="OQ69" s="2"/>
      <c r="OR69" s="2"/>
      <c r="OS69" s="2"/>
      <c r="OT69" s="2"/>
      <c r="OU69" s="2"/>
      <c r="OV69" s="2"/>
      <c r="OW69" s="2"/>
      <c r="OX69" s="2"/>
      <c r="OY69" s="2"/>
      <c r="OZ69" s="2"/>
      <c r="PA69" s="2"/>
      <c r="PB69" s="2"/>
      <c r="PC69" s="2"/>
      <c r="PD69" s="2"/>
      <c r="PE69" s="2"/>
      <c r="PF69" s="2"/>
      <c r="PG69" s="2"/>
      <c r="PH69" s="2"/>
      <c r="PI69" s="2"/>
      <c r="PJ69" s="2"/>
      <c r="PK69" s="2"/>
      <c r="PL69" s="2"/>
      <c r="PM69" s="2"/>
      <c r="PN69" s="2"/>
      <c r="PO69" s="2"/>
      <c r="PP69" s="2"/>
      <c r="PQ69" s="2"/>
      <c r="PR69" s="2"/>
      <c r="PS69" s="2"/>
      <c r="PT69" s="2"/>
      <c r="PU69" s="2"/>
      <c r="PV69" s="2"/>
      <c r="PW69" s="2"/>
      <c r="PX69" s="2"/>
      <c r="PY69" s="2"/>
      <c r="PZ69" s="2"/>
      <c r="QA69" s="2"/>
      <c r="QB69" s="2"/>
      <c r="QC69" s="2"/>
      <c r="QD69" s="2"/>
      <c r="QE69" s="2"/>
      <c r="QF69" s="2"/>
      <c r="QG69" s="2"/>
      <c r="QH69" s="2"/>
      <c r="QI69" s="2"/>
      <c r="QJ69" s="2"/>
      <c r="QK69" s="2"/>
      <c r="QL69" s="2"/>
      <c r="QM69" s="2"/>
      <c r="QN69" s="2"/>
      <c r="QO69" s="2"/>
      <c r="QP69" s="2"/>
      <c r="QQ69" s="2"/>
      <c r="QR69" s="2"/>
      <c r="QS69" s="2"/>
      <c r="QT69" s="2"/>
      <c r="QU69" s="2"/>
      <c r="QV69" s="2"/>
      <c r="QW69" s="2"/>
      <c r="QX69" s="2"/>
      <c r="QY69" s="2"/>
      <c r="QZ69" s="2"/>
      <c r="RA69" s="2"/>
      <c r="RB69" s="2"/>
      <c r="RC69" s="2"/>
      <c r="RD69" s="2"/>
      <c r="RE69" s="2"/>
      <c r="RF69" s="2"/>
      <c r="RG69" s="2"/>
      <c r="RH69" s="2"/>
      <c r="RI69" s="2"/>
      <c r="RJ69" s="2"/>
      <c r="RK69" s="2"/>
      <c r="RL69" s="2"/>
      <c r="RM69" s="2"/>
      <c r="RN69" s="2"/>
      <c r="RO69" s="2"/>
      <c r="RP69" s="2"/>
      <c r="RQ69" s="2"/>
      <c r="RR69" s="2"/>
      <c r="RS69" s="2"/>
      <c r="RT69" s="2"/>
      <c r="RU69" s="2"/>
      <c r="RV69" s="2"/>
      <c r="RW69" s="2"/>
      <c r="RX69" s="2"/>
      <c r="RY69" s="2"/>
      <c r="RZ69" s="2"/>
      <c r="SA69" s="2"/>
      <c r="SB69" s="2"/>
      <c r="SC69" s="2"/>
      <c r="SD69" s="2"/>
      <c r="SE69" s="2"/>
      <c r="SF69" s="2"/>
      <c r="SG69" s="2"/>
      <c r="SH69" s="2"/>
      <c r="SI69" s="2"/>
      <c r="SJ69" s="2"/>
      <c r="SK69" s="2"/>
      <c r="SL69" s="2"/>
      <c r="SM69" s="2"/>
      <c r="SN69" s="2"/>
      <c r="SO69" s="2"/>
      <c r="SP69" s="2"/>
      <c r="SQ69" s="2"/>
      <c r="SR69" s="2"/>
      <c r="SS69" s="2"/>
      <c r="ST69" s="2"/>
      <c r="SU69" s="2"/>
      <c r="SV69" s="2"/>
      <c r="SW69" s="2"/>
      <c r="SX69" s="2"/>
      <c r="SY69" s="2"/>
      <c r="SZ69" s="2"/>
      <c r="TA69" s="2"/>
      <c r="TB69" s="2"/>
      <c r="TC69" s="2"/>
      <c r="TD69" s="2"/>
      <c r="TE69" s="2"/>
      <c r="TF69" s="2"/>
      <c r="TG69" s="2"/>
      <c r="TH69" s="2"/>
      <c r="TI69" s="2"/>
      <c r="TJ69" s="2"/>
      <c r="TK69" s="2"/>
      <c r="TL69" s="2"/>
      <c r="TM69" s="2"/>
      <c r="TN69" s="2"/>
      <c r="TO69" s="2"/>
      <c r="TP69" s="2"/>
      <c r="TQ69" s="2"/>
      <c r="TR69" s="2"/>
      <c r="TS69" s="2"/>
      <c r="TT69" s="2"/>
      <c r="TU69" s="2"/>
      <c r="TV69" s="2"/>
      <c r="TW69" s="2"/>
      <c r="TX69" s="2"/>
      <c r="TY69" s="2"/>
      <c r="TZ69" s="2"/>
      <c r="UA69" s="2"/>
      <c r="UB69" s="2"/>
      <c r="UC69" s="2"/>
      <c r="UD69" s="2"/>
      <c r="UE69" s="2"/>
      <c r="UF69" s="2"/>
      <c r="UG69" s="2"/>
      <c r="UH69" s="2"/>
      <c r="UI69" s="2"/>
      <c r="UJ69" s="2"/>
      <c r="UK69" s="2"/>
      <c r="UL69" s="2"/>
      <c r="UM69" s="2"/>
      <c r="UN69" s="2"/>
      <c r="UO69" s="2"/>
      <c r="UP69" s="2"/>
      <c r="UQ69" s="2"/>
      <c r="UR69" s="2"/>
      <c r="US69" s="2"/>
      <c r="UT69" s="2"/>
      <c r="UU69" s="2"/>
      <c r="UV69" s="2"/>
      <c r="UW69" s="2"/>
      <c r="UX69" s="2"/>
      <c r="UY69" s="2"/>
      <c r="UZ69" s="2"/>
      <c r="VA69" s="2"/>
      <c r="VB69" s="2"/>
      <c r="VC69" s="2"/>
      <c r="VD69" s="2"/>
      <c r="VE69" s="2"/>
      <c r="VF69" s="2"/>
      <c r="VG69" s="2"/>
      <c r="VH69" s="2"/>
      <c r="VI69" s="2"/>
      <c r="VJ69" s="2"/>
      <c r="VK69" s="2"/>
      <c r="VL69" s="2"/>
      <c r="VM69" s="2"/>
      <c r="VN69" s="2"/>
      <c r="VO69" s="2"/>
      <c r="VP69" s="2"/>
      <c r="VQ69" s="2"/>
      <c r="VR69" s="2"/>
      <c r="VS69" s="2"/>
      <c r="VT69" s="2"/>
      <c r="VU69" s="2"/>
      <c r="VV69" s="2"/>
      <c r="VW69" s="2"/>
      <c r="VX69" s="2"/>
      <c r="VY69" s="2"/>
      <c r="VZ69" s="2"/>
      <c r="WA69" s="2"/>
      <c r="WB69" s="2"/>
      <c r="WC69" s="2"/>
      <c r="WD69" s="2"/>
      <c r="WE69" s="2"/>
      <c r="WF69" s="2"/>
      <c r="WG69" s="2"/>
      <c r="WH69" s="2"/>
      <c r="WI69" s="2"/>
      <c r="WJ69" s="2"/>
      <c r="WK69" s="2"/>
      <c r="WL69" s="2"/>
      <c r="WM69" s="2"/>
      <c r="WN69" s="2"/>
      <c r="WO69" s="2"/>
      <c r="WP69" s="2"/>
      <c r="WQ69" s="2"/>
      <c r="WR69" s="2"/>
      <c r="WS69" s="2"/>
      <c r="WT69" s="2"/>
      <c r="WU69" s="2"/>
      <c r="WV69" s="2"/>
      <c r="WW69" s="2"/>
      <c r="WX69" s="2"/>
      <c r="WY69" s="2"/>
      <c r="WZ69" s="2"/>
      <c r="XA69" s="2"/>
      <c r="XB69" s="2"/>
      <c r="XC69" s="2"/>
      <c r="XD69" s="2"/>
      <c r="XE69" s="2"/>
      <c r="XF69" s="2"/>
      <c r="XG69" s="2"/>
      <c r="XH69" s="2"/>
      <c r="XI69" s="2"/>
      <c r="XJ69" s="2"/>
      <c r="XK69" s="2"/>
      <c r="XL69" s="2"/>
      <c r="XM69" s="2"/>
      <c r="XN69" s="2"/>
      <c r="XO69" s="2"/>
      <c r="XP69" s="2"/>
      <c r="XQ69" s="2"/>
      <c r="XR69" s="2"/>
      <c r="XS69" s="2"/>
      <c r="XT69" s="2"/>
      <c r="XU69" s="2"/>
      <c r="XV69" s="2"/>
      <c r="XW69" s="2"/>
      <c r="XX69" s="2"/>
      <c r="XY69" s="2"/>
      <c r="XZ69" s="2"/>
      <c r="YA69" s="2"/>
      <c r="YB69" s="2"/>
      <c r="YC69" s="2"/>
      <c r="YD69" s="2"/>
      <c r="YE69" s="2"/>
      <c r="YF69" s="2"/>
      <c r="YG69" s="2"/>
      <c r="YH69" s="2"/>
      <c r="YI69" s="2"/>
      <c r="YJ69" s="2"/>
      <c r="YK69" s="2"/>
      <c r="YL69" s="2"/>
      <c r="YM69" s="2"/>
      <c r="YN69" s="2"/>
      <c r="YO69" s="2"/>
      <c r="YP69" s="2"/>
      <c r="YQ69" s="2"/>
      <c r="YR69" s="2"/>
      <c r="YS69" s="2"/>
      <c r="YT69" s="2"/>
      <c r="YU69" s="2"/>
      <c r="YV69" s="2"/>
      <c r="YW69" s="2"/>
      <c r="YX69" s="2"/>
      <c r="YY69" s="2"/>
      <c r="YZ69" s="2"/>
      <c r="ZA69" s="2"/>
      <c r="ZB69" s="2"/>
      <c r="ZC69" s="2"/>
      <c r="ZD69" s="2"/>
      <c r="ZE69" s="2"/>
      <c r="ZF69" s="2"/>
      <c r="ZG69" s="2"/>
      <c r="ZH69" s="2"/>
      <c r="ZI69" s="2"/>
      <c r="ZJ69" s="2"/>
      <c r="ZK69" s="2"/>
      <c r="ZL69" s="2"/>
      <c r="ZM69" s="2"/>
      <c r="ZN69" s="2"/>
      <c r="ZO69" s="2"/>
      <c r="ZP69" s="2"/>
      <c r="ZQ69" s="2"/>
      <c r="ZR69" s="2"/>
      <c r="ZS69" s="2"/>
      <c r="ZT69" s="2"/>
      <c r="ZU69" s="2"/>
      <c r="ZV69" s="2"/>
      <c r="ZW69" s="2"/>
      <c r="ZX69" s="2"/>
      <c r="ZY69" s="2"/>
      <c r="ZZ69" s="2"/>
      <c r="AAA69" s="2"/>
      <c r="AAB69" s="2"/>
      <c r="AAC69" s="2"/>
      <c r="AAD69" s="2"/>
      <c r="AAE69" s="2"/>
      <c r="AAF69" s="2"/>
      <c r="AAG69" s="2"/>
      <c r="AAH69" s="2"/>
      <c r="AAI69" s="2"/>
      <c r="AAJ69" s="2"/>
      <c r="AAK69" s="2"/>
      <c r="AAL69" s="2"/>
      <c r="AAM69" s="2"/>
      <c r="AAN69" s="2"/>
      <c r="AAO69" s="2"/>
      <c r="AAP69" s="2"/>
      <c r="AAQ69" s="2"/>
      <c r="AAR69" s="2"/>
      <c r="AAS69" s="2"/>
      <c r="AAT69" s="2"/>
      <c r="AAU69" s="2"/>
      <c r="AAV69" s="2"/>
      <c r="AAW69" s="2"/>
      <c r="AAX69" s="2"/>
      <c r="AAY69" s="2"/>
      <c r="AAZ69" s="2"/>
      <c r="ABA69" s="2"/>
      <c r="ABB69" s="2"/>
      <c r="ABC69" s="2"/>
      <c r="ABD69" s="2"/>
      <c r="ABE69" s="2"/>
      <c r="ABF69" s="2"/>
      <c r="ABG69" s="2"/>
      <c r="ABH69" s="2"/>
      <c r="ABI69" s="2"/>
      <c r="ABJ69" s="2"/>
      <c r="ABK69" s="2"/>
      <c r="ABL69" s="2"/>
      <c r="ABM69" s="2"/>
      <c r="ABN69" s="2"/>
      <c r="ABO69" s="2"/>
      <c r="ABP69" s="2"/>
      <c r="ABQ69" s="2"/>
      <c r="ABR69" s="2"/>
      <c r="ABS69" s="2"/>
      <c r="ABT69" s="2"/>
      <c r="ABU69" s="2"/>
      <c r="ABV69" s="2"/>
      <c r="ABW69" s="2"/>
      <c r="ABX69" s="2"/>
      <c r="ABY69" s="2"/>
      <c r="ABZ69" s="2"/>
      <c r="ACA69" s="2"/>
      <c r="ACB69" s="2"/>
      <c r="ACC69" s="2"/>
      <c r="ACD69" s="2"/>
      <c r="ACE69" s="2"/>
      <c r="ACF69" s="2"/>
      <c r="ACG69" s="2"/>
      <c r="ACH69" s="2"/>
      <c r="ACI69" s="2"/>
      <c r="ACJ69" s="2"/>
      <c r="ACK69" s="2"/>
      <c r="ACL69" s="2"/>
      <c r="ACM69" s="2"/>
      <c r="ACN69" s="2"/>
      <c r="ACO69" s="2"/>
      <c r="ACP69" s="2"/>
      <c r="ACQ69" s="2"/>
      <c r="ACR69" s="2"/>
      <c r="ACS69" s="2"/>
      <c r="ACT69" s="2"/>
      <c r="ACU69" s="2"/>
      <c r="ACV69" s="2"/>
      <c r="ACW69" s="2"/>
      <c r="ACX69" s="2"/>
      <c r="ACY69" s="2"/>
      <c r="ACZ69" s="2"/>
      <c r="ADA69" s="2"/>
      <c r="ADB69" s="2"/>
      <c r="ADC69" s="2"/>
      <c r="ADD69" s="2"/>
      <c r="ADE69" s="2"/>
      <c r="ADF69" s="2"/>
      <c r="ADG69" s="2"/>
      <c r="ADH69" s="2"/>
      <c r="ADI69" s="2"/>
      <c r="ADJ69" s="2"/>
      <c r="ADK69" s="2"/>
      <c r="ADL69" s="2"/>
      <c r="ADM69" s="2"/>
      <c r="ADN69" s="2"/>
      <c r="ADO69" s="2"/>
      <c r="ADP69" s="2"/>
      <c r="ADQ69" s="2"/>
      <c r="ADR69" s="2"/>
      <c r="ADS69" s="2"/>
      <c r="ADT69" s="2"/>
      <c r="ADU69" s="2"/>
      <c r="ADV69" s="2"/>
      <c r="ADW69" s="2"/>
      <c r="ADX69" s="2"/>
      <c r="ADY69" s="2"/>
      <c r="ADZ69" s="2"/>
      <c r="AEA69" s="2"/>
      <c r="AEB69" s="2"/>
      <c r="AEC69" s="2"/>
      <c r="AED69" s="2"/>
      <c r="AEE69" s="2"/>
      <c r="AEF69" s="2"/>
      <c r="AEG69" s="2"/>
      <c r="AEH69" s="2"/>
      <c r="AEI69" s="2"/>
      <c r="AEJ69" s="2"/>
      <c r="AEK69" s="2"/>
      <c r="AEL69" s="2"/>
      <c r="AEM69" s="2"/>
      <c r="AEN69" s="2"/>
      <c r="AEO69" s="2"/>
      <c r="AEP69" s="2"/>
      <c r="AEQ69" s="2"/>
      <c r="AER69" s="2"/>
      <c r="AES69" s="2"/>
      <c r="AET69" s="2"/>
      <c r="AEU69" s="2"/>
      <c r="AEV69" s="2"/>
      <c r="AEW69" s="2"/>
      <c r="AEX69" s="2"/>
      <c r="AEY69" s="2"/>
      <c r="AEZ69" s="2"/>
      <c r="AFA69" s="2"/>
      <c r="AFB69" s="2"/>
      <c r="AFC69" s="2"/>
      <c r="AFD69" s="2"/>
      <c r="AFE69" s="2"/>
      <c r="AFF69" s="2"/>
      <c r="AFG69" s="2"/>
      <c r="AFH69" s="2"/>
      <c r="AFI69" s="2"/>
      <c r="AFJ69" s="2"/>
      <c r="AFK69" s="2"/>
      <c r="AFL69" s="2"/>
      <c r="AFM69" s="2"/>
      <c r="AFN69" s="2"/>
      <c r="AFO69" s="2"/>
      <c r="AFP69" s="2"/>
      <c r="AFQ69" s="2"/>
      <c r="AFR69" s="2"/>
      <c r="AFS69" s="2"/>
      <c r="AFT69" s="2"/>
      <c r="AFU69" s="2"/>
      <c r="AFV69" s="2"/>
      <c r="AFW69" s="2"/>
      <c r="AFX69" s="2"/>
      <c r="AFY69" s="2"/>
      <c r="AFZ69" s="2"/>
      <c r="AGA69" s="2"/>
      <c r="AGB69" s="2"/>
      <c r="AGC69" s="2"/>
      <c r="AGD69" s="2"/>
      <c r="AGE69" s="2"/>
      <c r="AGF69" s="2"/>
      <c r="AGG69" s="2"/>
      <c r="AGH69" s="2"/>
      <c r="AGI69" s="2"/>
      <c r="AGJ69" s="2"/>
      <c r="AGK69" s="2"/>
      <c r="AGL69" s="2"/>
      <c r="AGM69" s="2"/>
      <c r="AGN69" s="2"/>
      <c r="AGO69" s="2"/>
      <c r="AGP69" s="2"/>
      <c r="AGQ69" s="2"/>
      <c r="AGR69" s="2"/>
      <c r="AGS69" s="2"/>
      <c r="AGT69" s="2"/>
      <c r="AGU69" s="2"/>
      <c r="AGV69" s="2"/>
      <c r="AGW69" s="2"/>
      <c r="AGX69" s="2"/>
      <c r="AGY69" s="2"/>
      <c r="AGZ69" s="2"/>
      <c r="AHA69" s="2"/>
      <c r="AHB69" s="2"/>
      <c r="AHC69" s="2"/>
      <c r="AHD69" s="2"/>
      <c r="AHE69" s="2"/>
      <c r="AHF69" s="2"/>
      <c r="AHG69" s="2"/>
      <c r="AHH69" s="2"/>
      <c r="AHI69" s="2"/>
      <c r="AHJ69" s="2"/>
      <c r="AHK69" s="2"/>
      <c r="AHL69" s="2"/>
      <c r="AHM69" s="2"/>
      <c r="AHN69" s="2"/>
      <c r="AHO69" s="2"/>
      <c r="AHP69" s="2"/>
      <c r="AHQ69" s="2"/>
      <c r="AHR69" s="2"/>
      <c r="AHS69" s="2"/>
      <c r="AHT69" s="2"/>
      <c r="AHU69" s="2"/>
      <c r="AHV69" s="2"/>
      <c r="AHW69" s="2"/>
      <c r="AHX69" s="2"/>
      <c r="AHY69" s="2"/>
      <c r="AHZ69" s="2"/>
      <c r="AIA69" s="2"/>
      <c r="AIB69" s="2"/>
      <c r="AIC69" s="2"/>
      <c r="AID69" s="2"/>
      <c r="AIE69" s="2"/>
      <c r="AIF69" s="2"/>
      <c r="AIG69" s="2"/>
      <c r="AIH69" s="2"/>
      <c r="AII69" s="2"/>
      <c r="AIJ69" s="2"/>
      <c r="AIK69" s="2"/>
      <c r="AIL69" s="2"/>
      <c r="AIM69" s="2"/>
      <c r="AIN69" s="2"/>
      <c r="AIO69" s="2"/>
      <c r="AIP69" s="2"/>
      <c r="AIQ69" s="2"/>
      <c r="AIR69" s="2"/>
      <c r="AIS69" s="2"/>
      <c r="AIT69" s="2"/>
      <c r="AIU69" s="2"/>
      <c r="AIV69" s="2"/>
      <c r="AIW69" s="2"/>
      <c r="AIX69" s="2"/>
      <c r="AIY69" s="2"/>
      <c r="AIZ69" s="2"/>
      <c r="AJA69" s="2"/>
      <c r="AJB69" s="2"/>
      <c r="AJC69" s="2"/>
      <c r="AJD69" s="2"/>
      <c r="AJE69" s="2"/>
      <c r="AJF69" s="2"/>
      <c r="AJG69" s="2"/>
      <c r="AJH69" s="2"/>
      <c r="AJI69" s="2"/>
      <c r="AJJ69" s="2"/>
      <c r="AJK69" s="2"/>
      <c r="AJL69" s="2"/>
      <c r="AJM69" s="2"/>
      <c r="AJN69" s="2"/>
      <c r="AJO69" s="2"/>
      <c r="AJP69" s="2"/>
      <c r="AJQ69" s="2"/>
      <c r="AJR69" s="2"/>
      <c r="AJS69" s="2"/>
      <c r="AJT69" s="2"/>
      <c r="AJU69" s="2"/>
      <c r="AJV69" s="2"/>
      <c r="AJW69" s="2"/>
      <c r="AJX69" s="2"/>
      <c r="AJY69" s="2"/>
      <c r="AJZ69" s="2"/>
      <c r="AKA69" s="2"/>
      <c r="AKB69" s="2"/>
      <c r="AKC69" s="2"/>
      <c r="AKD69" s="2"/>
      <c r="AKE69" s="2"/>
      <c r="AKF69" s="2"/>
      <c r="AKG69" s="2"/>
      <c r="AKH69" s="2"/>
      <c r="AKI69" s="2"/>
      <c r="AKJ69" s="2"/>
      <c r="AKK69" s="2"/>
      <c r="AKL69" s="2"/>
      <c r="AKM69" s="2"/>
      <c r="AKN69" s="2"/>
      <c r="AKO69" s="2"/>
      <c r="AKP69" s="2"/>
      <c r="AKQ69" s="2"/>
      <c r="AKR69" s="2"/>
      <c r="AKS69" s="2"/>
      <c r="AKT69" s="2"/>
      <c r="AKU69" s="2"/>
      <c r="AKV69" s="2"/>
      <c r="AKW69" s="2"/>
      <c r="AKX69" s="2"/>
      <c r="AKY69" s="2"/>
      <c r="AKZ69" s="2"/>
      <c r="ALA69" s="2"/>
      <c r="ALB69" s="2"/>
      <c r="ALC69" s="2"/>
      <c r="ALD69" s="2"/>
      <c r="ALE69" s="2"/>
      <c r="ALF69" s="2"/>
      <c r="ALG69" s="2"/>
      <c r="ALH69" s="2"/>
      <c r="ALI69" s="2"/>
      <c r="ALJ69" s="2"/>
      <c r="ALK69" s="2"/>
      <c r="ALL69" s="2"/>
      <c r="ALM69" s="2"/>
      <c r="ALN69" s="2"/>
      <c r="ALO69" s="2"/>
      <c r="ALP69" s="2"/>
      <c r="ALQ69" s="2"/>
      <c r="ALR69" s="2"/>
      <c r="ALS69" s="2"/>
      <c r="ALT69" s="2"/>
      <c r="ALU69" s="2"/>
      <c r="ALV69" s="2"/>
      <c r="ALW69" s="2"/>
      <c r="ALX69" s="2"/>
      <c r="ALY69" s="2"/>
      <c r="ALZ69" s="2"/>
      <c r="AMA69" s="2"/>
      <c r="AMB69" s="2"/>
      <c r="AMC69" s="2"/>
      <c r="AMD69" s="2"/>
      <c r="AME69" s="2"/>
      <c r="AMF69" s="2"/>
      <c r="AMG69" s="2"/>
      <c r="AMH69" s="2"/>
      <c r="AMI69" s="2"/>
      <c r="AMJ69" s="2"/>
      <c r="AMK69" s="2"/>
    </row>
    <row r="70" spans="1:1025" ht="39" customHeight="1" x14ac:dyDescent="0.25">
      <c r="A70" s="16" t="s">
        <v>65</v>
      </c>
      <c r="B70" s="16" t="s">
        <v>66</v>
      </c>
      <c r="C70" s="16" t="s">
        <v>67</v>
      </c>
      <c r="D70" s="24" t="s">
        <v>68</v>
      </c>
      <c r="E70" s="24" t="s">
        <v>113</v>
      </c>
      <c r="F70" s="100" t="s">
        <v>114</v>
      </c>
      <c r="G70" s="21">
        <f t="shared" si="11"/>
        <v>15000</v>
      </c>
      <c r="H70" s="26">
        <v>0</v>
      </c>
      <c r="I70" s="25">
        <v>15000</v>
      </c>
      <c r="J70" s="26">
        <v>0</v>
      </c>
      <c r="K70" s="17"/>
    </row>
    <row r="71" spans="1:1025" ht="30.75" customHeight="1" x14ac:dyDescent="0.25">
      <c r="A71" s="3" t="s">
        <v>70</v>
      </c>
      <c r="B71" s="3"/>
      <c r="C71" s="3"/>
      <c r="D71" s="20" t="s">
        <v>115</v>
      </c>
      <c r="E71" s="3"/>
      <c r="F71" s="86"/>
      <c r="G71" s="21">
        <f t="shared" ref="G71:J72" si="13">G72</f>
        <v>4610360</v>
      </c>
      <c r="H71" s="21">
        <f t="shared" si="13"/>
        <v>3610360</v>
      </c>
      <c r="I71" s="21">
        <f t="shared" si="13"/>
        <v>1000000</v>
      </c>
      <c r="J71" s="21">
        <f t="shared" si="13"/>
        <v>1000000</v>
      </c>
      <c r="K71" s="17"/>
    </row>
    <row r="72" spans="1:1025" ht="25.5" customHeight="1" x14ac:dyDescent="0.25">
      <c r="A72" s="3" t="s">
        <v>71</v>
      </c>
      <c r="B72" s="3"/>
      <c r="C72" s="3"/>
      <c r="D72" s="20" t="s">
        <v>115</v>
      </c>
      <c r="E72" s="3"/>
      <c r="F72" s="86"/>
      <c r="G72" s="21">
        <f t="shared" si="13"/>
        <v>4610360</v>
      </c>
      <c r="H72" s="21">
        <f t="shared" si="13"/>
        <v>3610360</v>
      </c>
      <c r="I72" s="21">
        <f t="shared" si="13"/>
        <v>1000000</v>
      </c>
      <c r="J72" s="21">
        <f t="shared" si="13"/>
        <v>1000000</v>
      </c>
      <c r="K72" s="17"/>
    </row>
    <row r="73" spans="1:1025" ht="22.5" customHeight="1" x14ac:dyDescent="0.25">
      <c r="A73" s="3"/>
      <c r="B73" s="3">
        <v>9000</v>
      </c>
      <c r="C73" s="3"/>
      <c r="D73" s="20" t="s">
        <v>116</v>
      </c>
      <c r="E73" s="3"/>
      <c r="F73" s="86"/>
      <c r="G73" s="21">
        <f>G74+G92</f>
        <v>4610360</v>
      </c>
      <c r="H73" s="21">
        <f>H74+H92</f>
        <v>3610360</v>
      </c>
      <c r="I73" s="21">
        <f>I74+I92</f>
        <v>1000000</v>
      </c>
      <c r="J73" s="21">
        <f>J74+J92</f>
        <v>1000000</v>
      </c>
      <c r="K73" s="17"/>
    </row>
    <row r="74" spans="1:1025" ht="30" customHeight="1" x14ac:dyDescent="0.25">
      <c r="A74" s="32">
        <v>3719770</v>
      </c>
      <c r="B74" s="32" t="s">
        <v>72</v>
      </c>
      <c r="C74" s="32" t="s">
        <v>73</v>
      </c>
      <c r="D74" s="33" t="s">
        <v>74</v>
      </c>
      <c r="E74" s="3"/>
      <c r="F74" s="86"/>
      <c r="G74" s="21">
        <f>H74+I74</f>
        <v>4087860</v>
      </c>
      <c r="H74" s="21">
        <f>SUM(H75:H80)</f>
        <v>3087860</v>
      </c>
      <c r="I74" s="21">
        <f>SUM(I75:I80)</f>
        <v>1000000</v>
      </c>
      <c r="J74" s="21">
        <f>SUM(J75:J80)</f>
        <v>1000000</v>
      </c>
      <c r="K74" s="34"/>
    </row>
    <row r="75" spans="1:1025" ht="69" customHeight="1" x14ac:dyDescent="0.25">
      <c r="A75" s="3"/>
      <c r="B75" s="3"/>
      <c r="C75" s="3"/>
      <c r="D75" s="3"/>
      <c r="E75" s="24" t="str">
        <f>E18</f>
        <v>Програма розвитку охорони здоров’я   Білозірської сільської територіальної громади на 2021-2025 роки (зі зсінами)</v>
      </c>
      <c r="F75" s="100" t="str">
        <f>F18</f>
        <v>рішення сільської ради від 22.12.2020 року № 4-23/VIII, зміни від 22.12.2021 № 25-18/VIII, 30.01.2023 №46-4/VIII, 28.02.2023 № 47-3/VIII</v>
      </c>
      <c r="G75" s="21">
        <f t="shared" ref="G75:G78" si="14">H75+I75</f>
        <v>2006900</v>
      </c>
      <c r="H75" s="26">
        <f>106000+800000+100900</f>
        <v>1006900</v>
      </c>
      <c r="I75" s="25">
        <f>700000+300000</f>
        <v>1000000</v>
      </c>
      <c r="J75" s="26">
        <f>700000+300000</f>
        <v>1000000</v>
      </c>
      <c r="K75" s="17" t="s">
        <v>161</v>
      </c>
    </row>
    <row r="76" spans="1:1025" ht="45.75" customHeight="1" x14ac:dyDescent="0.25">
      <c r="A76" s="3"/>
      <c r="B76" s="3"/>
      <c r="C76" s="3"/>
      <c r="D76" s="3"/>
      <c r="E76" s="24" t="str">
        <f>E63</f>
        <v>Програма  «Забезпечення пожежної безпеки у Білозірській ТГ на 2021-2025 роки» (зі змінами)</v>
      </c>
      <c r="F76" s="100" t="str">
        <f>F63</f>
        <v xml:space="preserve">рішення сільської ради від 22.12.2020 № 4-18/VIII,  зміни  від   22.12.2022 року № 45-21/VIII </v>
      </c>
      <c r="G76" s="21">
        <f t="shared" si="14"/>
        <v>1113470</v>
      </c>
      <c r="H76" s="26">
        <v>1113470</v>
      </c>
      <c r="I76" s="25">
        <v>0</v>
      </c>
      <c r="J76" s="26">
        <v>0</v>
      </c>
      <c r="K76" s="17"/>
    </row>
    <row r="77" spans="1:1025" ht="36" customHeight="1" x14ac:dyDescent="0.25">
      <c r="A77" s="3"/>
      <c r="B77" s="3"/>
      <c r="C77" s="3"/>
      <c r="D77" s="3"/>
      <c r="E77" s="24" t="s">
        <v>117</v>
      </c>
      <c r="F77" s="100" t="s">
        <v>118</v>
      </c>
      <c r="G77" s="21">
        <f>H77+I77</f>
        <v>105520</v>
      </c>
      <c r="H77" s="26">
        <v>105520</v>
      </c>
      <c r="I77" s="25">
        <v>0</v>
      </c>
      <c r="J77" s="26">
        <v>0</v>
      </c>
      <c r="K77" s="17" t="s">
        <v>141</v>
      </c>
    </row>
    <row r="78" spans="1:1025" s="45" customFormat="1" ht="39.75" customHeight="1" x14ac:dyDescent="0.25">
      <c r="A78" s="3"/>
      <c r="B78" s="3"/>
      <c r="C78" s="3"/>
      <c r="D78" s="3"/>
      <c r="E78" s="24" t="s">
        <v>159</v>
      </c>
      <c r="F78" s="100" t="s">
        <v>160</v>
      </c>
      <c r="G78" s="21">
        <f t="shared" si="14"/>
        <v>700000</v>
      </c>
      <c r="H78" s="26">
        <v>700000</v>
      </c>
      <c r="I78" s="25">
        <v>0</v>
      </c>
      <c r="J78" s="26">
        <v>0</v>
      </c>
      <c r="K78" s="17" t="s">
        <v>147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  <c r="LI78" s="2"/>
      <c r="LJ78" s="2"/>
      <c r="LK78" s="2"/>
      <c r="LL78" s="2"/>
      <c r="LM78" s="2"/>
      <c r="LN78" s="2"/>
      <c r="LO78" s="2"/>
      <c r="LP78" s="2"/>
      <c r="LQ78" s="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2"/>
      <c r="MI78" s="2"/>
      <c r="MJ78" s="2"/>
      <c r="MK78" s="2"/>
      <c r="ML78" s="2"/>
      <c r="MM78" s="2"/>
      <c r="MN78" s="2"/>
      <c r="MO78" s="2"/>
      <c r="MP78" s="2"/>
      <c r="MQ78" s="2"/>
      <c r="MR78" s="2"/>
      <c r="MS78" s="2"/>
      <c r="MT78" s="2"/>
      <c r="MU78" s="2"/>
      <c r="MV78" s="2"/>
      <c r="MW78" s="2"/>
      <c r="MX78" s="2"/>
      <c r="MY78" s="2"/>
      <c r="MZ78" s="2"/>
      <c r="NA78" s="2"/>
      <c r="NB78" s="2"/>
      <c r="NC78" s="2"/>
      <c r="ND78" s="2"/>
      <c r="NE78" s="2"/>
      <c r="NF78" s="2"/>
      <c r="NG78" s="2"/>
      <c r="NH78" s="2"/>
      <c r="NI78" s="2"/>
      <c r="NJ78" s="2"/>
      <c r="NK78" s="2"/>
      <c r="NL78" s="2"/>
      <c r="NM78" s="2"/>
      <c r="NN78" s="2"/>
      <c r="NO78" s="2"/>
      <c r="NP78" s="2"/>
      <c r="NQ78" s="2"/>
      <c r="NR78" s="2"/>
      <c r="NS78" s="2"/>
      <c r="NT78" s="2"/>
      <c r="NU78" s="2"/>
      <c r="NV78" s="2"/>
      <c r="NW78" s="2"/>
      <c r="NX78" s="2"/>
      <c r="NY78" s="2"/>
      <c r="NZ78" s="2"/>
      <c r="OA78" s="2"/>
      <c r="OB78" s="2"/>
      <c r="OC78" s="2"/>
      <c r="OD78" s="2"/>
      <c r="OE78" s="2"/>
      <c r="OF78" s="2"/>
      <c r="OG78" s="2"/>
      <c r="OH78" s="2"/>
      <c r="OI78" s="2"/>
      <c r="OJ78" s="2"/>
      <c r="OK78" s="2"/>
      <c r="OL78" s="2"/>
      <c r="OM78" s="2"/>
      <c r="ON78" s="2"/>
      <c r="OO78" s="2"/>
      <c r="OP78" s="2"/>
      <c r="OQ78" s="2"/>
      <c r="OR78" s="2"/>
      <c r="OS78" s="2"/>
      <c r="OT78" s="2"/>
      <c r="OU78" s="2"/>
      <c r="OV78" s="2"/>
      <c r="OW78" s="2"/>
      <c r="OX78" s="2"/>
      <c r="OY78" s="2"/>
      <c r="OZ78" s="2"/>
      <c r="PA78" s="2"/>
      <c r="PB78" s="2"/>
      <c r="PC78" s="2"/>
      <c r="PD78" s="2"/>
      <c r="PE78" s="2"/>
      <c r="PF78" s="2"/>
      <c r="PG78" s="2"/>
      <c r="PH78" s="2"/>
      <c r="PI78" s="2"/>
      <c r="PJ78" s="2"/>
      <c r="PK78" s="2"/>
      <c r="PL78" s="2"/>
      <c r="PM78" s="2"/>
      <c r="PN78" s="2"/>
      <c r="PO78" s="2"/>
      <c r="PP78" s="2"/>
      <c r="PQ78" s="2"/>
      <c r="PR78" s="2"/>
      <c r="PS78" s="2"/>
      <c r="PT78" s="2"/>
      <c r="PU78" s="2"/>
      <c r="PV78" s="2"/>
      <c r="PW78" s="2"/>
      <c r="PX78" s="2"/>
      <c r="PY78" s="2"/>
      <c r="PZ78" s="2"/>
      <c r="QA78" s="2"/>
      <c r="QB78" s="2"/>
      <c r="QC78" s="2"/>
      <c r="QD78" s="2"/>
      <c r="QE78" s="2"/>
      <c r="QF78" s="2"/>
      <c r="QG78" s="2"/>
      <c r="QH78" s="2"/>
      <c r="QI78" s="2"/>
      <c r="QJ78" s="2"/>
      <c r="QK78" s="2"/>
      <c r="QL78" s="2"/>
      <c r="QM78" s="2"/>
      <c r="QN78" s="2"/>
      <c r="QO78" s="2"/>
      <c r="QP78" s="2"/>
      <c r="QQ78" s="2"/>
      <c r="QR78" s="2"/>
      <c r="QS78" s="2"/>
      <c r="QT78" s="2"/>
      <c r="QU78" s="2"/>
      <c r="QV78" s="2"/>
      <c r="QW78" s="2"/>
      <c r="QX78" s="2"/>
      <c r="QY78" s="2"/>
      <c r="QZ78" s="2"/>
      <c r="RA78" s="2"/>
      <c r="RB78" s="2"/>
      <c r="RC78" s="2"/>
      <c r="RD78" s="2"/>
      <c r="RE78" s="2"/>
      <c r="RF78" s="2"/>
      <c r="RG78" s="2"/>
      <c r="RH78" s="2"/>
      <c r="RI78" s="2"/>
      <c r="RJ78" s="2"/>
      <c r="RK78" s="2"/>
      <c r="RL78" s="2"/>
      <c r="RM78" s="2"/>
      <c r="RN78" s="2"/>
      <c r="RO78" s="2"/>
      <c r="RP78" s="2"/>
      <c r="RQ78" s="2"/>
      <c r="RR78" s="2"/>
      <c r="RS78" s="2"/>
      <c r="RT78" s="2"/>
      <c r="RU78" s="2"/>
      <c r="RV78" s="2"/>
      <c r="RW78" s="2"/>
      <c r="RX78" s="2"/>
      <c r="RY78" s="2"/>
      <c r="RZ78" s="2"/>
      <c r="SA78" s="2"/>
      <c r="SB78" s="2"/>
      <c r="SC78" s="2"/>
      <c r="SD78" s="2"/>
      <c r="SE78" s="2"/>
      <c r="SF78" s="2"/>
      <c r="SG78" s="2"/>
      <c r="SH78" s="2"/>
      <c r="SI78" s="2"/>
      <c r="SJ78" s="2"/>
      <c r="SK78" s="2"/>
      <c r="SL78" s="2"/>
      <c r="SM78" s="2"/>
      <c r="SN78" s="2"/>
      <c r="SO78" s="2"/>
      <c r="SP78" s="2"/>
      <c r="SQ78" s="2"/>
      <c r="SR78" s="2"/>
      <c r="SS78" s="2"/>
      <c r="ST78" s="2"/>
      <c r="SU78" s="2"/>
      <c r="SV78" s="2"/>
      <c r="SW78" s="2"/>
      <c r="SX78" s="2"/>
      <c r="SY78" s="2"/>
      <c r="SZ78" s="2"/>
      <c r="TA78" s="2"/>
      <c r="TB78" s="2"/>
      <c r="TC78" s="2"/>
      <c r="TD78" s="2"/>
      <c r="TE78" s="2"/>
      <c r="TF78" s="2"/>
      <c r="TG78" s="2"/>
      <c r="TH78" s="2"/>
      <c r="TI78" s="2"/>
      <c r="TJ78" s="2"/>
      <c r="TK78" s="2"/>
      <c r="TL78" s="2"/>
      <c r="TM78" s="2"/>
      <c r="TN78" s="2"/>
      <c r="TO78" s="2"/>
      <c r="TP78" s="2"/>
      <c r="TQ78" s="2"/>
      <c r="TR78" s="2"/>
      <c r="TS78" s="2"/>
      <c r="TT78" s="2"/>
      <c r="TU78" s="2"/>
      <c r="TV78" s="2"/>
      <c r="TW78" s="2"/>
      <c r="TX78" s="2"/>
      <c r="TY78" s="2"/>
      <c r="TZ78" s="2"/>
      <c r="UA78" s="2"/>
      <c r="UB78" s="2"/>
      <c r="UC78" s="2"/>
      <c r="UD78" s="2"/>
      <c r="UE78" s="2"/>
      <c r="UF78" s="2"/>
      <c r="UG78" s="2"/>
      <c r="UH78" s="2"/>
      <c r="UI78" s="2"/>
      <c r="UJ78" s="2"/>
      <c r="UK78" s="2"/>
      <c r="UL78" s="2"/>
      <c r="UM78" s="2"/>
      <c r="UN78" s="2"/>
      <c r="UO78" s="2"/>
      <c r="UP78" s="2"/>
      <c r="UQ78" s="2"/>
      <c r="UR78" s="2"/>
      <c r="US78" s="2"/>
      <c r="UT78" s="2"/>
      <c r="UU78" s="2"/>
      <c r="UV78" s="2"/>
      <c r="UW78" s="2"/>
      <c r="UX78" s="2"/>
      <c r="UY78" s="2"/>
      <c r="UZ78" s="2"/>
      <c r="VA78" s="2"/>
      <c r="VB78" s="2"/>
      <c r="VC78" s="2"/>
      <c r="VD78" s="2"/>
      <c r="VE78" s="2"/>
      <c r="VF78" s="2"/>
      <c r="VG78" s="2"/>
      <c r="VH78" s="2"/>
      <c r="VI78" s="2"/>
      <c r="VJ78" s="2"/>
      <c r="VK78" s="2"/>
      <c r="VL78" s="2"/>
      <c r="VM78" s="2"/>
      <c r="VN78" s="2"/>
      <c r="VO78" s="2"/>
      <c r="VP78" s="2"/>
      <c r="VQ78" s="2"/>
      <c r="VR78" s="2"/>
      <c r="VS78" s="2"/>
      <c r="VT78" s="2"/>
      <c r="VU78" s="2"/>
      <c r="VV78" s="2"/>
      <c r="VW78" s="2"/>
      <c r="VX78" s="2"/>
      <c r="VY78" s="2"/>
      <c r="VZ78" s="2"/>
      <c r="WA78" s="2"/>
      <c r="WB78" s="2"/>
      <c r="WC78" s="2"/>
      <c r="WD78" s="2"/>
      <c r="WE78" s="2"/>
      <c r="WF78" s="2"/>
      <c r="WG78" s="2"/>
      <c r="WH78" s="2"/>
      <c r="WI78" s="2"/>
      <c r="WJ78" s="2"/>
      <c r="WK78" s="2"/>
      <c r="WL78" s="2"/>
      <c r="WM78" s="2"/>
      <c r="WN78" s="2"/>
      <c r="WO78" s="2"/>
      <c r="WP78" s="2"/>
      <c r="WQ78" s="2"/>
      <c r="WR78" s="2"/>
      <c r="WS78" s="2"/>
      <c r="WT78" s="2"/>
      <c r="WU78" s="2"/>
      <c r="WV78" s="2"/>
      <c r="WW78" s="2"/>
      <c r="WX78" s="2"/>
      <c r="WY78" s="2"/>
      <c r="WZ78" s="2"/>
      <c r="XA78" s="2"/>
      <c r="XB78" s="2"/>
      <c r="XC78" s="2"/>
      <c r="XD78" s="2"/>
      <c r="XE78" s="2"/>
      <c r="XF78" s="2"/>
      <c r="XG78" s="2"/>
      <c r="XH78" s="2"/>
      <c r="XI78" s="2"/>
      <c r="XJ78" s="2"/>
      <c r="XK78" s="2"/>
      <c r="XL78" s="2"/>
      <c r="XM78" s="2"/>
      <c r="XN78" s="2"/>
      <c r="XO78" s="2"/>
      <c r="XP78" s="2"/>
      <c r="XQ78" s="2"/>
      <c r="XR78" s="2"/>
      <c r="XS78" s="2"/>
      <c r="XT78" s="2"/>
      <c r="XU78" s="2"/>
      <c r="XV78" s="2"/>
      <c r="XW78" s="2"/>
      <c r="XX78" s="2"/>
      <c r="XY78" s="2"/>
      <c r="XZ78" s="2"/>
      <c r="YA78" s="2"/>
      <c r="YB78" s="2"/>
      <c r="YC78" s="2"/>
      <c r="YD78" s="2"/>
      <c r="YE78" s="2"/>
      <c r="YF78" s="2"/>
      <c r="YG78" s="2"/>
      <c r="YH78" s="2"/>
      <c r="YI78" s="2"/>
      <c r="YJ78" s="2"/>
      <c r="YK78" s="2"/>
      <c r="YL78" s="2"/>
      <c r="YM78" s="2"/>
      <c r="YN78" s="2"/>
      <c r="YO78" s="2"/>
      <c r="YP78" s="2"/>
      <c r="YQ78" s="2"/>
      <c r="YR78" s="2"/>
      <c r="YS78" s="2"/>
      <c r="YT78" s="2"/>
      <c r="YU78" s="2"/>
      <c r="YV78" s="2"/>
      <c r="YW78" s="2"/>
      <c r="YX78" s="2"/>
      <c r="YY78" s="2"/>
      <c r="YZ78" s="2"/>
      <c r="ZA78" s="2"/>
      <c r="ZB78" s="2"/>
      <c r="ZC78" s="2"/>
      <c r="ZD78" s="2"/>
      <c r="ZE78" s="2"/>
      <c r="ZF78" s="2"/>
      <c r="ZG78" s="2"/>
      <c r="ZH78" s="2"/>
      <c r="ZI78" s="2"/>
      <c r="ZJ78" s="2"/>
      <c r="ZK78" s="2"/>
      <c r="ZL78" s="2"/>
      <c r="ZM78" s="2"/>
      <c r="ZN78" s="2"/>
      <c r="ZO78" s="2"/>
      <c r="ZP78" s="2"/>
      <c r="ZQ78" s="2"/>
      <c r="ZR78" s="2"/>
      <c r="ZS78" s="2"/>
      <c r="ZT78" s="2"/>
      <c r="ZU78" s="2"/>
      <c r="ZV78" s="2"/>
      <c r="ZW78" s="2"/>
      <c r="ZX78" s="2"/>
      <c r="ZY78" s="2"/>
      <c r="ZZ78" s="2"/>
      <c r="AAA78" s="2"/>
      <c r="AAB78" s="2"/>
      <c r="AAC78" s="2"/>
      <c r="AAD78" s="2"/>
      <c r="AAE78" s="2"/>
      <c r="AAF78" s="2"/>
      <c r="AAG78" s="2"/>
      <c r="AAH78" s="2"/>
      <c r="AAI78" s="2"/>
      <c r="AAJ78" s="2"/>
      <c r="AAK78" s="2"/>
      <c r="AAL78" s="2"/>
      <c r="AAM78" s="2"/>
      <c r="AAN78" s="2"/>
      <c r="AAO78" s="2"/>
      <c r="AAP78" s="2"/>
      <c r="AAQ78" s="2"/>
      <c r="AAR78" s="2"/>
      <c r="AAS78" s="2"/>
      <c r="AAT78" s="2"/>
      <c r="AAU78" s="2"/>
      <c r="AAV78" s="2"/>
      <c r="AAW78" s="2"/>
      <c r="AAX78" s="2"/>
      <c r="AAY78" s="2"/>
      <c r="AAZ78" s="2"/>
      <c r="ABA78" s="2"/>
      <c r="ABB78" s="2"/>
      <c r="ABC78" s="2"/>
      <c r="ABD78" s="2"/>
      <c r="ABE78" s="2"/>
      <c r="ABF78" s="2"/>
      <c r="ABG78" s="2"/>
      <c r="ABH78" s="2"/>
      <c r="ABI78" s="2"/>
      <c r="ABJ78" s="2"/>
      <c r="ABK78" s="2"/>
      <c r="ABL78" s="2"/>
      <c r="ABM78" s="2"/>
      <c r="ABN78" s="2"/>
      <c r="ABO78" s="2"/>
      <c r="ABP78" s="2"/>
      <c r="ABQ78" s="2"/>
      <c r="ABR78" s="2"/>
      <c r="ABS78" s="2"/>
      <c r="ABT78" s="2"/>
      <c r="ABU78" s="2"/>
      <c r="ABV78" s="2"/>
      <c r="ABW78" s="2"/>
      <c r="ABX78" s="2"/>
      <c r="ABY78" s="2"/>
      <c r="ABZ78" s="2"/>
      <c r="ACA78" s="2"/>
      <c r="ACB78" s="2"/>
      <c r="ACC78" s="2"/>
      <c r="ACD78" s="2"/>
      <c r="ACE78" s="2"/>
      <c r="ACF78" s="2"/>
      <c r="ACG78" s="2"/>
      <c r="ACH78" s="2"/>
      <c r="ACI78" s="2"/>
      <c r="ACJ78" s="2"/>
      <c r="ACK78" s="2"/>
      <c r="ACL78" s="2"/>
      <c r="ACM78" s="2"/>
      <c r="ACN78" s="2"/>
      <c r="ACO78" s="2"/>
      <c r="ACP78" s="2"/>
      <c r="ACQ78" s="2"/>
      <c r="ACR78" s="2"/>
      <c r="ACS78" s="2"/>
      <c r="ACT78" s="2"/>
      <c r="ACU78" s="2"/>
      <c r="ACV78" s="2"/>
      <c r="ACW78" s="2"/>
      <c r="ACX78" s="2"/>
      <c r="ACY78" s="2"/>
      <c r="ACZ78" s="2"/>
      <c r="ADA78" s="2"/>
      <c r="ADB78" s="2"/>
      <c r="ADC78" s="2"/>
      <c r="ADD78" s="2"/>
      <c r="ADE78" s="2"/>
      <c r="ADF78" s="2"/>
      <c r="ADG78" s="2"/>
      <c r="ADH78" s="2"/>
      <c r="ADI78" s="2"/>
      <c r="ADJ78" s="2"/>
      <c r="ADK78" s="2"/>
      <c r="ADL78" s="2"/>
      <c r="ADM78" s="2"/>
      <c r="ADN78" s="2"/>
      <c r="ADO78" s="2"/>
      <c r="ADP78" s="2"/>
      <c r="ADQ78" s="2"/>
      <c r="ADR78" s="2"/>
      <c r="ADS78" s="2"/>
      <c r="ADT78" s="2"/>
      <c r="ADU78" s="2"/>
      <c r="ADV78" s="2"/>
      <c r="ADW78" s="2"/>
      <c r="ADX78" s="2"/>
      <c r="ADY78" s="2"/>
      <c r="ADZ78" s="2"/>
      <c r="AEA78" s="2"/>
      <c r="AEB78" s="2"/>
      <c r="AEC78" s="2"/>
      <c r="AED78" s="2"/>
      <c r="AEE78" s="2"/>
      <c r="AEF78" s="2"/>
      <c r="AEG78" s="2"/>
      <c r="AEH78" s="2"/>
      <c r="AEI78" s="2"/>
      <c r="AEJ78" s="2"/>
      <c r="AEK78" s="2"/>
      <c r="AEL78" s="2"/>
      <c r="AEM78" s="2"/>
      <c r="AEN78" s="2"/>
      <c r="AEO78" s="2"/>
      <c r="AEP78" s="2"/>
      <c r="AEQ78" s="2"/>
      <c r="AER78" s="2"/>
      <c r="AES78" s="2"/>
      <c r="AET78" s="2"/>
      <c r="AEU78" s="2"/>
      <c r="AEV78" s="2"/>
      <c r="AEW78" s="2"/>
      <c r="AEX78" s="2"/>
      <c r="AEY78" s="2"/>
      <c r="AEZ78" s="2"/>
      <c r="AFA78" s="2"/>
      <c r="AFB78" s="2"/>
      <c r="AFC78" s="2"/>
      <c r="AFD78" s="2"/>
      <c r="AFE78" s="2"/>
      <c r="AFF78" s="2"/>
      <c r="AFG78" s="2"/>
      <c r="AFH78" s="2"/>
      <c r="AFI78" s="2"/>
      <c r="AFJ78" s="2"/>
      <c r="AFK78" s="2"/>
      <c r="AFL78" s="2"/>
      <c r="AFM78" s="2"/>
      <c r="AFN78" s="2"/>
      <c r="AFO78" s="2"/>
      <c r="AFP78" s="2"/>
      <c r="AFQ78" s="2"/>
      <c r="AFR78" s="2"/>
      <c r="AFS78" s="2"/>
      <c r="AFT78" s="2"/>
      <c r="AFU78" s="2"/>
      <c r="AFV78" s="2"/>
      <c r="AFW78" s="2"/>
      <c r="AFX78" s="2"/>
      <c r="AFY78" s="2"/>
      <c r="AFZ78" s="2"/>
      <c r="AGA78" s="2"/>
      <c r="AGB78" s="2"/>
      <c r="AGC78" s="2"/>
      <c r="AGD78" s="2"/>
      <c r="AGE78" s="2"/>
      <c r="AGF78" s="2"/>
      <c r="AGG78" s="2"/>
      <c r="AGH78" s="2"/>
      <c r="AGI78" s="2"/>
      <c r="AGJ78" s="2"/>
      <c r="AGK78" s="2"/>
      <c r="AGL78" s="2"/>
      <c r="AGM78" s="2"/>
      <c r="AGN78" s="2"/>
      <c r="AGO78" s="2"/>
      <c r="AGP78" s="2"/>
      <c r="AGQ78" s="2"/>
      <c r="AGR78" s="2"/>
      <c r="AGS78" s="2"/>
      <c r="AGT78" s="2"/>
      <c r="AGU78" s="2"/>
      <c r="AGV78" s="2"/>
      <c r="AGW78" s="2"/>
      <c r="AGX78" s="2"/>
      <c r="AGY78" s="2"/>
      <c r="AGZ78" s="2"/>
      <c r="AHA78" s="2"/>
      <c r="AHB78" s="2"/>
      <c r="AHC78" s="2"/>
      <c r="AHD78" s="2"/>
      <c r="AHE78" s="2"/>
      <c r="AHF78" s="2"/>
      <c r="AHG78" s="2"/>
      <c r="AHH78" s="2"/>
      <c r="AHI78" s="2"/>
      <c r="AHJ78" s="2"/>
      <c r="AHK78" s="2"/>
      <c r="AHL78" s="2"/>
      <c r="AHM78" s="2"/>
      <c r="AHN78" s="2"/>
      <c r="AHO78" s="2"/>
      <c r="AHP78" s="2"/>
      <c r="AHQ78" s="2"/>
      <c r="AHR78" s="2"/>
      <c r="AHS78" s="2"/>
      <c r="AHT78" s="2"/>
      <c r="AHU78" s="2"/>
      <c r="AHV78" s="2"/>
      <c r="AHW78" s="2"/>
      <c r="AHX78" s="2"/>
      <c r="AHY78" s="2"/>
      <c r="AHZ78" s="2"/>
      <c r="AIA78" s="2"/>
      <c r="AIB78" s="2"/>
      <c r="AIC78" s="2"/>
      <c r="AID78" s="2"/>
      <c r="AIE78" s="2"/>
      <c r="AIF78" s="2"/>
      <c r="AIG78" s="2"/>
      <c r="AIH78" s="2"/>
      <c r="AII78" s="2"/>
      <c r="AIJ78" s="2"/>
      <c r="AIK78" s="2"/>
      <c r="AIL78" s="2"/>
      <c r="AIM78" s="2"/>
      <c r="AIN78" s="2"/>
      <c r="AIO78" s="2"/>
      <c r="AIP78" s="2"/>
      <c r="AIQ78" s="2"/>
      <c r="AIR78" s="2"/>
      <c r="AIS78" s="2"/>
      <c r="AIT78" s="2"/>
      <c r="AIU78" s="2"/>
      <c r="AIV78" s="2"/>
      <c r="AIW78" s="2"/>
      <c r="AIX78" s="2"/>
      <c r="AIY78" s="2"/>
      <c r="AIZ78" s="2"/>
      <c r="AJA78" s="2"/>
      <c r="AJB78" s="2"/>
      <c r="AJC78" s="2"/>
      <c r="AJD78" s="2"/>
      <c r="AJE78" s="2"/>
      <c r="AJF78" s="2"/>
      <c r="AJG78" s="2"/>
      <c r="AJH78" s="2"/>
      <c r="AJI78" s="2"/>
      <c r="AJJ78" s="2"/>
      <c r="AJK78" s="2"/>
      <c r="AJL78" s="2"/>
      <c r="AJM78" s="2"/>
      <c r="AJN78" s="2"/>
      <c r="AJO78" s="2"/>
      <c r="AJP78" s="2"/>
      <c r="AJQ78" s="2"/>
      <c r="AJR78" s="2"/>
      <c r="AJS78" s="2"/>
      <c r="AJT78" s="2"/>
      <c r="AJU78" s="2"/>
      <c r="AJV78" s="2"/>
      <c r="AJW78" s="2"/>
      <c r="AJX78" s="2"/>
      <c r="AJY78" s="2"/>
      <c r="AJZ78" s="2"/>
      <c r="AKA78" s="2"/>
      <c r="AKB78" s="2"/>
      <c r="AKC78" s="2"/>
      <c r="AKD78" s="2"/>
      <c r="AKE78" s="2"/>
      <c r="AKF78" s="2"/>
      <c r="AKG78" s="2"/>
      <c r="AKH78" s="2"/>
      <c r="AKI78" s="2"/>
      <c r="AKJ78" s="2"/>
      <c r="AKK78" s="2"/>
      <c r="AKL78" s="2"/>
      <c r="AKM78" s="2"/>
      <c r="AKN78" s="2"/>
      <c r="AKO78" s="2"/>
      <c r="AKP78" s="2"/>
      <c r="AKQ78" s="2"/>
      <c r="AKR78" s="2"/>
      <c r="AKS78" s="2"/>
      <c r="AKT78" s="2"/>
      <c r="AKU78" s="2"/>
      <c r="AKV78" s="2"/>
      <c r="AKW78" s="2"/>
      <c r="AKX78" s="2"/>
      <c r="AKY78" s="2"/>
      <c r="AKZ78" s="2"/>
      <c r="ALA78" s="2"/>
      <c r="ALB78" s="2"/>
      <c r="ALC78" s="2"/>
      <c r="ALD78" s="2"/>
      <c r="ALE78" s="2"/>
      <c r="ALF78" s="2"/>
      <c r="ALG78" s="2"/>
      <c r="ALH78" s="2"/>
      <c r="ALI78" s="2"/>
      <c r="ALJ78" s="2"/>
      <c r="ALK78" s="2"/>
      <c r="ALL78" s="2"/>
      <c r="ALM78" s="2"/>
      <c r="ALN78" s="2"/>
      <c r="ALO78" s="2"/>
      <c r="ALP78" s="2"/>
      <c r="ALQ78" s="2"/>
      <c r="ALR78" s="2"/>
      <c r="ALS78" s="2"/>
      <c r="ALT78" s="2"/>
      <c r="ALU78" s="2"/>
      <c r="ALV78" s="2"/>
      <c r="ALW78" s="2"/>
      <c r="ALX78" s="2"/>
      <c r="ALY78" s="2"/>
      <c r="ALZ78" s="2"/>
      <c r="AMA78" s="2"/>
      <c r="AMB78" s="2"/>
      <c r="AMC78" s="2"/>
      <c r="AMD78" s="2"/>
      <c r="AME78" s="2"/>
      <c r="AMF78" s="2"/>
      <c r="AMG78" s="2"/>
      <c r="AMH78" s="2"/>
      <c r="AMI78" s="2"/>
      <c r="AMJ78" s="2"/>
      <c r="AMK78" s="2"/>
    </row>
    <row r="79" spans="1:1025" s="45" customFormat="1" ht="54" customHeight="1" x14ac:dyDescent="0.25">
      <c r="A79" s="3"/>
      <c r="B79" s="3"/>
      <c r="C79" s="3"/>
      <c r="D79" s="76"/>
      <c r="E79" s="24" t="s">
        <v>170</v>
      </c>
      <c r="F79" s="100" t="s">
        <v>171</v>
      </c>
      <c r="G79" s="21">
        <f t="shared" ref="G79" si="15">H79+I79</f>
        <v>100000</v>
      </c>
      <c r="H79" s="26">
        <v>100000</v>
      </c>
      <c r="I79" s="25">
        <v>0</v>
      </c>
      <c r="J79" s="26">
        <v>0</v>
      </c>
      <c r="K79" s="17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"/>
      <c r="NG79" s="2"/>
      <c r="NH79" s="2"/>
      <c r="NI79" s="2"/>
      <c r="NJ79" s="2"/>
      <c r="NK79" s="2"/>
      <c r="NL79" s="2"/>
      <c r="NM79" s="2"/>
      <c r="NN79" s="2"/>
      <c r="NO79" s="2"/>
      <c r="NP79" s="2"/>
      <c r="NQ79" s="2"/>
      <c r="NR79" s="2"/>
      <c r="NS79" s="2"/>
      <c r="NT79" s="2"/>
      <c r="NU79" s="2"/>
      <c r="NV79" s="2"/>
      <c r="NW79" s="2"/>
      <c r="NX79" s="2"/>
      <c r="NY79" s="2"/>
      <c r="NZ79" s="2"/>
      <c r="OA79" s="2"/>
      <c r="OB79" s="2"/>
      <c r="OC79" s="2"/>
      <c r="OD79" s="2"/>
      <c r="OE79" s="2"/>
      <c r="OF79" s="2"/>
      <c r="OG79" s="2"/>
      <c r="OH79" s="2"/>
      <c r="OI79" s="2"/>
      <c r="OJ79" s="2"/>
      <c r="OK79" s="2"/>
      <c r="OL79" s="2"/>
      <c r="OM79" s="2"/>
      <c r="ON79" s="2"/>
      <c r="OO79" s="2"/>
      <c r="OP79" s="2"/>
      <c r="OQ79" s="2"/>
      <c r="OR79" s="2"/>
      <c r="OS79" s="2"/>
      <c r="OT79" s="2"/>
      <c r="OU79" s="2"/>
      <c r="OV79" s="2"/>
      <c r="OW79" s="2"/>
      <c r="OX79" s="2"/>
      <c r="OY79" s="2"/>
      <c r="OZ79" s="2"/>
      <c r="PA79" s="2"/>
      <c r="PB79" s="2"/>
      <c r="PC79" s="2"/>
      <c r="PD79" s="2"/>
      <c r="PE79" s="2"/>
      <c r="PF79" s="2"/>
      <c r="PG79" s="2"/>
      <c r="PH79" s="2"/>
      <c r="PI79" s="2"/>
      <c r="PJ79" s="2"/>
      <c r="PK79" s="2"/>
      <c r="PL79" s="2"/>
      <c r="PM79" s="2"/>
      <c r="PN79" s="2"/>
      <c r="PO79" s="2"/>
      <c r="PP79" s="2"/>
      <c r="PQ79" s="2"/>
      <c r="PR79" s="2"/>
      <c r="PS79" s="2"/>
      <c r="PT79" s="2"/>
      <c r="PU79" s="2"/>
      <c r="PV79" s="2"/>
      <c r="PW79" s="2"/>
      <c r="PX79" s="2"/>
      <c r="PY79" s="2"/>
      <c r="PZ79" s="2"/>
      <c r="QA79" s="2"/>
      <c r="QB79" s="2"/>
      <c r="QC79" s="2"/>
      <c r="QD79" s="2"/>
      <c r="QE79" s="2"/>
      <c r="QF79" s="2"/>
      <c r="QG79" s="2"/>
      <c r="QH79" s="2"/>
      <c r="QI79" s="2"/>
      <c r="QJ79" s="2"/>
      <c r="QK79" s="2"/>
      <c r="QL79" s="2"/>
      <c r="QM79" s="2"/>
      <c r="QN79" s="2"/>
      <c r="QO79" s="2"/>
      <c r="QP79" s="2"/>
      <c r="QQ79" s="2"/>
      <c r="QR79" s="2"/>
      <c r="QS79" s="2"/>
      <c r="QT79" s="2"/>
      <c r="QU79" s="2"/>
      <c r="QV79" s="2"/>
      <c r="QW79" s="2"/>
      <c r="QX79" s="2"/>
      <c r="QY79" s="2"/>
      <c r="QZ79" s="2"/>
      <c r="RA79" s="2"/>
      <c r="RB79" s="2"/>
      <c r="RC79" s="2"/>
      <c r="RD79" s="2"/>
      <c r="RE79" s="2"/>
      <c r="RF79" s="2"/>
      <c r="RG79" s="2"/>
      <c r="RH79" s="2"/>
      <c r="RI79" s="2"/>
      <c r="RJ79" s="2"/>
      <c r="RK79" s="2"/>
      <c r="RL79" s="2"/>
      <c r="RM79" s="2"/>
      <c r="RN79" s="2"/>
      <c r="RO79" s="2"/>
      <c r="RP79" s="2"/>
      <c r="RQ79" s="2"/>
      <c r="RR79" s="2"/>
      <c r="RS79" s="2"/>
      <c r="RT79" s="2"/>
      <c r="RU79" s="2"/>
      <c r="RV79" s="2"/>
      <c r="RW79" s="2"/>
      <c r="RX79" s="2"/>
      <c r="RY79" s="2"/>
      <c r="RZ79" s="2"/>
      <c r="SA79" s="2"/>
      <c r="SB79" s="2"/>
      <c r="SC79" s="2"/>
      <c r="SD79" s="2"/>
      <c r="SE79" s="2"/>
      <c r="SF79" s="2"/>
      <c r="SG79" s="2"/>
      <c r="SH79" s="2"/>
      <c r="SI79" s="2"/>
      <c r="SJ79" s="2"/>
      <c r="SK79" s="2"/>
      <c r="SL79" s="2"/>
      <c r="SM79" s="2"/>
      <c r="SN79" s="2"/>
      <c r="SO79" s="2"/>
      <c r="SP79" s="2"/>
      <c r="SQ79" s="2"/>
      <c r="SR79" s="2"/>
      <c r="SS79" s="2"/>
      <c r="ST79" s="2"/>
      <c r="SU79" s="2"/>
      <c r="SV79" s="2"/>
      <c r="SW79" s="2"/>
      <c r="SX79" s="2"/>
      <c r="SY79" s="2"/>
      <c r="SZ79" s="2"/>
      <c r="TA79" s="2"/>
      <c r="TB79" s="2"/>
      <c r="TC79" s="2"/>
      <c r="TD79" s="2"/>
      <c r="TE79" s="2"/>
      <c r="TF79" s="2"/>
      <c r="TG79" s="2"/>
      <c r="TH79" s="2"/>
      <c r="TI79" s="2"/>
      <c r="TJ79" s="2"/>
      <c r="TK79" s="2"/>
      <c r="TL79" s="2"/>
      <c r="TM79" s="2"/>
      <c r="TN79" s="2"/>
      <c r="TO79" s="2"/>
      <c r="TP79" s="2"/>
      <c r="TQ79" s="2"/>
      <c r="TR79" s="2"/>
      <c r="TS79" s="2"/>
      <c r="TT79" s="2"/>
      <c r="TU79" s="2"/>
      <c r="TV79" s="2"/>
      <c r="TW79" s="2"/>
      <c r="TX79" s="2"/>
      <c r="TY79" s="2"/>
      <c r="TZ79" s="2"/>
      <c r="UA79" s="2"/>
      <c r="UB79" s="2"/>
      <c r="UC79" s="2"/>
      <c r="UD79" s="2"/>
      <c r="UE79" s="2"/>
      <c r="UF79" s="2"/>
      <c r="UG79" s="2"/>
      <c r="UH79" s="2"/>
      <c r="UI79" s="2"/>
      <c r="UJ79" s="2"/>
      <c r="UK79" s="2"/>
      <c r="UL79" s="2"/>
      <c r="UM79" s="2"/>
      <c r="UN79" s="2"/>
      <c r="UO79" s="2"/>
      <c r="UP79" s="2"/>
      <c r="UQ79" s="2"/>
      <c r="UR79" s="2"/>
      <c r="US79" s="2"/>
      <c r="UT79" s="2"/>
      <c r="UU79" s="2"/>
      <c r="UV79" s="2"/>
      <c r="UW79" s="2"/>
      <c r="UX79" s="2"/>
      <c r="UY79" s="2"/>
      <c r="UZ79" s="2"/>
      <c r="VA79" s="2"/>
      <c r="VB79" s="2"/>
      <c r="VC79" s="2"/>
      <c r="VD79" s="2"/>
      <c r="VE79" s="2"/>
      <c r="VF79" s="2"/>
      <c r="VG79" s="2"/>
      <c r="VH79" s="2"/>
      <c r="VI79" s="2"/>
      <c r="VJ79" s="2"/>
      <c r="VK79" s="2"/>
      <c r="VL79" s="2"/>
      <c r="VM79" s="2"/>
      <c r="VN79" s="2"/>
      <c r="VO79" s="2"/>
      <c r="VP79" s="2"/>
      <c r="VQ79" s="2"/>
      <c r="VR79" s="2"/>
      <c r="VS79" s="2"/>
      <c r="VT79" s="2"/>
      <c r="VU79" s="2"/>
      <c r="VV79" s="2"/>
      <c r="VW79" s="2"/>
      <c r="VX79" s="2"/>
      <c r="VY79" s="2"/>
      <c r="VZ79" s="2"/>
      <c r="WA79" s="2"/>
      <c r="WB79" s="2"/>
      <c r="WC79" s="2"/>
      <c r="WD79" s="2"/>
      <c r="WE79" s="2"/>
      <c r="WF79" s="2"/>
      <c r="WG79" s="2"/>
      <c r="WH79" s="2"/>
      <c r="WI79" s="2"/>
      <c r="WJ79" s="2"/>
      <c r="WK79" s="2"/>
      <c r="WL79" s="2"/>
      <c r="WM79" s="2"/>
      <c r="WN79" s="2"/>
      <c r="WO79" s="2"/>
      <c r="WP79" s="2"/>
      <c r="WQ79" s="2"/>
      <c r="WR79" s="2"/>
      <c r="WS79" s="2"/>
      <c r="WT79" s="2"/>
      <c r="WU79" s="2"/>
      <c r="WV79" s="2"/>
      <c r="WW79" s="2"/>
      <c r="WX79" s="2"/>
      <c r="WY79" s="2"/>
      <c r="WZ79" s="2"/>
      <c r="XA79" s="2"/>
      <c r="XB79" s="2"/>
      <c r="XC79" s="2"/>
      <c r="XD79" s="2"/>
      <c r="XE79" s="2"/>
      <c r="XF79" s="2"/>
      <c r="XG79" s="2"/>
      <c r="XH79" s="2"/>
      <c r="XI79" s="2"/>
      <c r="XJ79" s="2"/>
      <c r="XK79" s="2"/>
      <c r="XL79" s="2"/>
      <c r="XM79" s="2"/>
      <c r="XN79" s="2"/>
      <c r="XO79" s="2"/>
      <c r="XP79" s="2"/>
      <c r="XQ79" s="2"/>
      <c r="XR79" s="2"/>
      <c r="XS79" s="2"/>
      <c r="XT79" s="2"/>
      <c r="XU79" s="2"/>
      <c r="XV79" s="2"/>
      <c r="XW79" s="2"/>
      <c r="XX79" s="2"/>
      <c r="XY79" s="2"/>
      <c r="XZ79" s="2"/>
      <c r="YA79" s="2"/>
      <c r="YB79" s="2"/>
      <c r="YC79" s="2"/>
      <c r="YD79" s="2"/>
      <c r="YE79" s="2"/>
      <c r="YF79" s="2"/>
      <c r="YG79" s="2"/>
      <c r="YH79" s="2"/>
      <c r="YI79" s="2"/>
      <c r="YJ79" s="2"/>
      <c r="YK79" s="2"/>
      <c r="YL79" s="2"/>
      <c r="YM79" s="2"/>
      <c r="YN79" s="2"/>
      <c r="YO79" s="2"/>
      <c r="YP79" s="2"/>
      <c r="YQ79" s="2"/>
      <c r="YR79" s="2"/>
      <c r="YS79" s="2"/>
      <c r="YT79" s="2"/>
      <c r="YU79" s="2"/>
      <c r="YV79" s="2"/>
      <c r="YW79" s="2"/>
      <c r="YX79" s="2"/>
      <c r="YY79" s="2"/>
      <c r="YZ79" s="2"/>
      <c r="ZA79" s="2"/>
      <c r="ZB79" s="2"/>
      <c r="ZC79" s="2"/>
      <c r="ZD79" s="2"/>
      <c r="ZE79" s="2"/>
      <c r="ZF79" s="2"/>
      <c r="ZG79" s="2"/>
      <c r="ZH79" s="2"/>
      <c r="ZI79" s="2"/>
      <c r="ZJ79" s="2"/>
      <c r="ZK79" s="2"/>
      <c r="ZL79" s="2"/>
      <c r="ZM79" s="2"/>
      <c r="ZN79" s="2"/>
      <c r="ZO79" s="2"/>
      <c r="ZP79" s="2"/>
      <c r="ZQ79" s="2"/>
      <c r="ZR79" s="2"/>
      <c r="ZS79" s="2"/>
      <c r="ZT79" s="2"/>
      <c r="ZU79" s="2"/>
      <c r="ZV79" s="2"/>
      <c r="ZW79" s="2"/>
      <c r="ZX79" s="2"/>
      <c r="ZY79" s="2"/>
      <c r="ZZ79" s="2"/>
      <c r="AAA79" s="2"/>
      <c r="AAB79" s="2"/>
      <c r="AAC79" s="2"/>
      <c r="AAD79" s="2"/>
      <c r="AAE79" s="2"/>
      <c r="AAF79" s="2"/>
      <c r="AAG79" s="2"/>
      <c r="AAH79" s="2"/>
      <c r="AAI79" s="2"/>
      <c r="AAJ79" s="2"/>
      <c r="AAK79" s="2"/>
      <c r="AAL79" s="2"/>
      <c r="AAM79" s="2"/>
      <c r="AAN79" s="2"/>
      <c r="AAO79" s="2"/>
      <c r="AAP79" s="2"/>
      <c r="AAQ79" s="2"/>
      <c r="AAR79" s="2"/>
      <c r="AAS79" s="2"/>
      <c r="AAT79" s="2"/>
      <c r="AAU79" s="2"/>
      <c r="AAV79" s="2"/>
      <c r="AAW79" s="2"/>
      <c r="AAX79" s="2"/>
      <c r="AAY79" s="2"/>
      <c r="AAZ79" s="2"/>
      <c r="ABA79" s="2"/>
      <c r="ABB79" s="2"/>
      <c r="ABC79" s="2"/>
      <c r="ABD79" s="2"/>
      <c r="ABE79" s="2"/>
      <c r="ABF79" s="2"/>
      <c r="ABG79" s="2"/>
      <c r="ABH79" s="2"/>
      <c r="ABI79" s="2"/>
      <c r="ABJ79" s="2"/>
      <c r="ABK79" s="2"/>
      <c r="ABL79" s="2"/>
      <c r="ABM79" s="2"/>
      <c r="ABN79" s="2"/>
      <c r="ABO79" s="2"/>
      <c r="ABP79" s="2"/>
      <c r="ABQ79" s="2"/>
      <c r="ABR79" s="2"/>
      <c r="ABS79" s="2"/>
      <c r="ABT79" s="2"/>
      <c r="ABU79" s="2"/>
      <c r="ABV79" s="2"/>
      <c r="ABW79" s="2"/>
      <c r="ABX79" s="2"/>
      <c r="ABY79" s="2"/>
      <c r="ABZ79" s="2"/>
      <c r="ACA79" s="2"/>
      <c r="ACB79" s="2"/>
      <c r="ACC79" s="2"/>
      <c r="ACD79" s="2"/>
      <c r="ACE79" s="2"/>
      <c r="ACF79" s="2"/>
      <c r="ACG79" s="2"/>
      <c r="ACH79" s="2"/>
      <c r="ACI79" s="2"/>
      <c r="ACJ79" s="2"/>
      <c r="ACK79" s="2"/>
      <c r="ACL79" s="2"/>
      <c r="ACM79" s="2"/>
      <c r="ACN79" s="2"/>
      <c r="ACO79" s="2"/>
      <c r="ACP79" s="2"/>
      <c r="ACQ79" s="2"/>
      <c r="ACR79" s="2"/>
      <c r="ACS79" s="2"/>
      <c r="ACT79" s="2"/>
      <c r="ACU79" s="2"/>
      <c r="ACV79" s="2"/>
      <c r="ACW79" s="2"/>
      <c r="ACX79" s="2"/>
      <c r="ACY79" s="2"/>
      <c r="ACZ79" s="2"/>
      <c r="ADA79" s="2"/>
      <c r="ADB79" s="2"/>
      <c r="ADC79" s="2"/>
      <c r="ADD79" s="2"/>
      <c r="ADE79" s="2"/>
      <c r="ADF79" s="2"/>
      <c r="ADG79" s="2"/>
      <c r="ADH79" s="2"/>
      <c r="ADI79" s="2"/>
      <c r="ADJ79" s="2"/>
      <c r="ADK79" s="2"/>
      <c r="ADL79" s="2"/>
      <c r="ADM79" s="2"/>
      <c r="ADN79" s="2"/>
      <c r="ADO79" s="2"/>
      <c r="ADP79" s="2"/>
      <c r="ADQ79" s="2"/>
      <c r="ADR79" s="2"/>
      <c r="ADS79" s="2"/>
      <c r="ADT79" s="2"/>
      <c r="ADU79" s="2"/>
      <c r="ADV79" s="2"/>
      <c r="ADW79" s="2"/>
      <c r="ADX79" s="2"/>
      <c r="ADY79" s="2"/>
      <c r="ADZ79" s="2"/>
      <c r="AEA79" s="2"/>
      <c r="AEB79" s="2"/>
      <c r="AEC79" s="2"/>
      <c r="AED79" s="2"/>
      <c r="AEE79" s="2"/>
      <c r="AEF79" s="2"/>
      <c r="AEG79" s="2"/>
      <c r="AEH79" s="2"/>
      <c r="AEI79" s="2"/>
      <c r="AEJ79" s="2"/>
      <c r="AEK79" s="2"/>
      <c r="AEL79" s="2"/>
      <c r="AEM79" s="2"/>
      <c r="AEN79" s="2"/>
      <c r="AEO79" s="2"/>
      <c r="AEP79" s="2"/>
      <c r="AEQ79" s="2"/>
      <c r="AER79" s="2"/>
      <c r="AES79" s="2"/>
      <c r="AET79" s="2"/>
      <c r="AEU79" s="2"/>
      <c r="AEV79" s="2"/>
      <c r="AEW79" s="2"/>
      <c r="AEX79" s="2"/>
      <c r="AEY79" s="2"/>
      <c r="AEZ79" s="2"/>
      <c r="AFA79" s="2"/>
      <c r="AFB79" s="2"/>
      <c r="AFC79" s="2"/>
      <c r="AFD79" s="2"/>
      <c r="AFE79" s="2"/>
      <c r="AFF79" s="2"/>
      <c r="AFG79" s="2"/>
      <c r="AFH79" s="2"/>
      <c r="AFI79" s="2"/>
      <c r="AFJ79" s="2"/>
      <c r="AFK79" s="2"/>
      <c r="AFL79" s="2"/>
      <c r="AFM79" s="2"/>
      <c r="AFN79" s="2"/>
      <c r="AFO79" s="2"/>
      <c r="AFP79" s="2"/>
      <c r="AFQ79" s="2"/>
      <c r="AFR79" s="2"/>
      <c r="AFS79" s="2"/>
      <c r="AFT79" s="2"/>
      <c r="AFU79" s="2"/>
      <c r="AFV79" s="2"/>
      <c r="AFW79" s="2"/>
      <c r="AFX79" s="2"/>
      <c r="AFY79" s="2"/>
      <c r="AFZ79" s="2"/>
      <c r="AGA79" s="2"/>
      <c r="AGB79" s="2"/>
      <c r="AGC79" s="2"/>
      <c r="AGD79" s="2"/>
      <c r="AGE79" s="2"/>
      <c r="AGF79" s="2"/>
      <c r="AGG79" s="2"/>
      <c r="AGH79" s="2"/>
      <c r="AGI79" s="2"/>
      <c r="AGJ79" s="2"/>
      <c r="AGK79" s="2"/>
      <c r="AGL79" s="2"/>
      <c r="AGM79" s="2"/>
      <c r="AGN79" s="2"/>
      <c r="AGO79" s="2"/>
      <c r="AGP79" s="2"/>
      <c r="AGQ79" s="2"/>
      <c r="AGR79" s="2"/>
      <c r="AGS79" s="2"/>
      <c r="AGT79" s="2"/>
      <c r="AGU79" s="2"/>
      <c r="AGV79" s="2"/>
      <c r="AGW79" s="2"/>
      <c r="AGX79" s="2"/>
      <c r="AGY79" s="2"/>
      <c r="AGZ79" s="2"/>
      <c r="AHA79" s="2"/>
      <c r="AHB79" s="2"/>
      <c r="AHC79" s="2"/>
      <c r="AHD79" s="2"/>
      <c r="AHE79" s="2"/>
      <c r="AHF79" s="2"/>
      <c r="AHG79" s="2"/>
      <c r="AHH79" s="2"/>
      <c r="AHI79" s="2"/>
      <c r="AHJ79" s="2"/>
      <c r="AHK79" s="2"/>
      <c r="AHL79" s="2"/>
      <c r="AHM79" s="2"/>
      <c r="AHN79" s="2"/>
      <c r="AHO79" s="2"/>
      <c r="AHP79" s="2"/>
      <c r="AHQ79" s="2"/>
      <c r="AHR79" s="2"/>
      <c r="AHS79" s="2"/>
      <c r="AHT79" s="2"/>
      <c r="AHU79" s="2"/>
      <c r="AHV79" s="2"/>
      <c r="AHW79" s="2"/>
      <c r="AHX79" s="2"/>
      <c r="AHY79" s="2"/>
      <c r="AHZ79" s="2"/>
      <c r="AIA79" s="2"/>
      <c r="AIB79" s="2"/>
      <c r="AIC79" s="2"/>
      <c r="AID79" s="2"/>
      <c r="AIE79" s="2"/>
      <c r="AIF79" s="2"/>
      <c r="AIG79" s="2"/>
      <c r="AIH79" s="2"/>
      <c r="AII79" s="2"/>
      <c r="AIJ79" s="2"/>
      <c r="AIK79" s="2"/>
      <c r="AIL79" s="2"/>
      <c r="AIM79" s="2"/>
      <c r="AIN79" s="2"/>
      <c r="AIO79" s="2"/>
      <c r="AIP79" s="2"/>
      <c r="AIQ79" s="2"/>
      <c r="AIR79" s="2"/>
      <c r="AIS79" s="2"/>
      <c r="AIT79" s="2"/>
      <c r="AIU79" s="2"/>
      <c r="AIV79" s="2"/>
      <c r="AIW79" s="2"/>
      <c r="AIX79" s="2"/>
      <c r="AIY79" s="2"/>
      <c r="AIZ79" s="2"/>
      <c r="AJA79" s="2"/>
      <c r="AJB79" s="2"/>
      <c r="AJC79" s="2"/>
      <c r="AJD79" s="2"/>
      <c r="AJE79" s="2"/>
      <c r="AJF79" s="2"/>
      <c r="AJG79" s="2"/>
      <c r="AJH79" s="2"/>
      <c r="AJI79" s="2"/>
      <c r="AJJ79" s="2"/>
      <c r="AJK79" s="2"/>
      <c r="AJL79" s="2"/>
      <c r="AJM79" s="2"/>
      <c r="AJN79" s="2"/>
      <c r="AJO79" s="2"/>
      <c r="AJP79" s="2"/>
      <c r="AJQ79" s="2"/>
      <c r="AJR79" s="2"/>
      <c r="AJS79" s="2"/>
      <c r="AJT79" s="2"/>
      <c r="AJU79" s="2"/>
      <c r="AJV79" s="2"/>
      <c r="AJW79" s="2"/>
      <c r="AJX79" s="2"/>
      <c r="AJY79" s="2"/>
      <c r="AJZ79" s="2"/>
      <c r="AKA79" s="2"/>
      <c r="AKB79" s="2"/>
      <c r="AKC79" s="2"/>
      <c r="AKD79" s="2"/>
      <c r="AKE79" s="2"/>
      <c r="AKF79" s="2"/>
      <c r="AKG79" s="2"/>
      <c r="AKH79" s="2"/>
      <c r="AKI79" s="2"/>
      <c r="AKJ79" s="2"/>
      <c r="AKK79" s="2"/>
      <c r="AKL79" s="2"/>
      <c r="AKM79" s="2"/>
      <c r="AKN79" s="2"/>
      <c r="AKO79" s="2"/>
      <c r="AKP79" s="2"/>
      <c r="AKQ79" s="2"/>
      <c r="AKR79" s="2"/>
      <c r="AKS79" s="2"/>
      <c r="AKT79" s="2"/>
      <c r="AKU79" s="2"/>
      <c r="AKV79" s="2"/>
      <c r="AKW79" s="2"/>
      <c r="AKX79" s="2"/>
      <c r="AKY79" s="2"/>
      <c r="AKZ79" s="2"/>
      <c r="ALA79" s="2"/>
      <c r="ALB79" s="2"/>
      <c r="ALC79" s="2"/>
      <c r="ALD79" s="2"/>
      <c r="ALE79" s="2"/>
      <c r="ALF79" s="2"/>
      <c r="ALG79" s="2"/>
      <c r="ALH79" s="2"/>
      <c r="ALI79" s="2"/>
      <c r="ALJ79" s="2"/>
      <c r="ALK79" s="2"/>
      <c r="ALL79" s="2"/>
      <c r="ALM79" s="2"/>
      <c r="ALN79" s="2"/>
      <c r="ALO79" s="2"/>
      <c r="ALP79" s="2"/>
      <c r="ALQ79" s="2"/>
      <c r="ALR79" s="2"/>
      <c r="ALS79" s="2"/>
      <c r="ALT79" s="2"/>
      <c r="ALU79" s="2"/>
      <c r="ALV79" s="2"/>
      <c r="ALW79" s="2"/>
      <c r="ALX79" s="2"/>
      <c r="ALY79" s="2"/>
      <c r="ALZ79" s="2"/>
      <c r="AMA79" s="2"/>
      <c r="AMB79" s="2"/>
      <c r="AMC79" s="2"/>
      <c r="AMD79" s="2"/>
      <c r="AME79" s="2"/>
      <c r="AMF79" s="2"/>
      <c r="AMG79" s="2"/>
      <c r="AMH79" s="2"/>
      <c r="AMI79" s="2"/>
      <c r="AMJ79" s="2"/>
      <c r="AMK79" s="2"/>
    </row>
    <row r="80" spans="1:1025" ht="44.25" customHeight="1" x14ac:dyDescent="0.25">
      <c r="A80" s="3"/>
      <c r="B80" s="3"/>
      <c r="C80" s="3"/>
      <c r="D80" s="3"/>
      <c r="E80" s="24" t="s">
        <v>153</v>
      </c>
      <c r="F80" s="100" t="s">
        <v>154</v>
      </c>
      <c r="G80" s="21">
        <f t="shared" ref="G80:G97" si="16">H80+I80</f>
        <v>61970</v>
      </c>
      <c r="H80" s="26">
        <v>61970</v>
      </c>
      <c r="I80" s="25">
        <v>0</v>
      </c>
      <c r="J80" s="26">
        <v>0</v>
      </c>
      <c r="K80" s="17"/>
    </row>
    <row r="81" spans="1:1025" ht="51" hidden="1" x14ac:dyDescent="0.25">
      <c r="A81" s="16">
        <v>3719800</v>
      </c>
      <c r="B81" s="16">
        <v>9800</v>
      </c>
      <c r="C81" s="32" t="s">
        <v>73</v>
      </c>
      <c r="D81" s="24" t="s">
        <v>119</v>
      </c>
      <c r="E81" s="24"/>
      <c r="F81" s="100"/>
      <c r="G81" s="21">
        <f t="shared" si="16"/>
        <v>0</v>
      </c>
      <c r="H81" s="26">
        <f>SUM(H82:H87)</f>
        <v>0</v>
      </c>
      <c r="I81" s="26">
        <f>SUM(I82:I87)</f>
        <v>0</v>
      </c>
      <c r="J81" s="26">
        <f>SUM(J82:J87)</f>
        <v>0</v>
      </c>
      <c r="K81" s="17"/>
    </row>
    <row r="82" spans="1:1025" ht="38.25" hidden="1" x14ac:dyDescent="0.25">
      <c r="A82" s="16"/>
      <c r="B82" s="16"/>
      <c r="C82" s="32"/>
      <c r="D82" s="24"/>
      <c r="E82" s="24" t="s">
        <v>111</v>
      </c>
      <c r="F82" s="100" t="s">
        <v>112</v>
      </c>
      <c r="G82" s="21">
        <f t="shared" si="16"/>
        <v>0</v>
      </c>
      <c r="H82" s="26">
        <v>0</v>
      </c>
      <c r="I82" s="25">
        <v>0</v>
      </c>
      <c r="J82" s="26">
        <v>0</v>
      </c>
      <c r="K82" s="17"/>
    </row>
    <row r="83" spans="1:1025" s="37" customFormat="1" ht="63.75" hidden="1" customHeight="1" x14ac:dyDescent="0.2">
      <c r="A83" s="35"/>
      <c r="B83" s="35"/>
      <c r="C83" s="32"/>
      <c r="D83" s="29"/>
      <c r="E83" s="29" t="s">
        <v>120</v>
      </c>
      <c r="F83" s="104" t="s">
        <v>121</v>
      </c>
      <c r="G83" s="98">
        <f t="shared" si="16"/>
        <v>0</v>
      </c>
      <c r="H83" s="30">
        <v>0</v>
      </c>
      <c r="I83" s="31">
        <v>0</v>
      </c>
      <c r="J83" s="30">
        <v>0</v>
      </c>
      <c r="K83" s="36"/>
    </row>
    <row r="84" spans="1:1025" s="37" customFormat="1" ht="63.75" hidden="1" customHeight="1" x14ac:dyDescent="0.2">
      <c r="A84" s="35"/>
      <c r="B84" s="35"/>
      <c r="C84" s="32"/>
      <c r="D84" s="29"/>
      <c r="E84" s="29" t="s">
        <v>122</v>
      </c>
      <c r="F84" s="104" t="s">
        <v>123</v>
      </c>
      <c r="G84" s="98">
        <f t="shared" si="16"/>
        <v>0</v>
      </c>
      <c r="H84" s="30">
        <v>0</v>
      </c>
      <c r="I84" s="31">
        <v>0</v>
      </c>
      <c r="J84" s="30">
        <v>0</v>
      </c>
      <c r="K84" s="36"/>
    </row>
    <row r="85" spans="1:1025" s="37" customFormat="1" ht="51.75" hidden="1" customHeight="1" x14ac:dyDescent="0.2">
      <c r="A85" s="35"/>
      <c r="B85" s="35"/>
      <c r="C85" s="32"/>
      <c r="D85" s="29"/>
      <c r="E85" s="29" t="s">
        <v>124</v>
      </c>
      <c r="F85" s="104" t="s">
        <v>125</v>
      </c>
      <c r="G85" s="98">
        <f t="shared" si="16"/>
        <v>0</v>
      </c>
      <c r="H85" s="30">
        <v>0</v>
      </c>
      <c r="I85" s="31">
        <v>0</v>
      </c>
      <c r="J85" s="30">
        <v>0</v>
      </c>
      <c r="K85" s="36"/>
    </row>
    <row r="86" spans="1:1025" s="37" customFormat="1" ht="38.25" hidden="1" x14ac:dyDescent="0.2">
      <c r="A86" s="35"/>
      <c r="B86" s="35"/>
      <c r="C86" s="32"/>
      <c r="D86" s="29"/>
      <c r="E86" s="29" t="s">
        <v>126</v>
      </c>
      <c r="F86" s="104" t="s">
        <v>127</v>
      </c>
      <c r="G86" s="98">
        <f t="shared" si="16"/>
        <v>0</v>
      </c>
      <c r="H86" s="30">
        <v>0</v>
      </c>
      <c r="I86" s="31">
        <v>0</v>
      </c>
      <c r="J86" s="30">
        <v>0</v>
      </c>
      <c r="K86" s="36"/>
    </row>
    <row r="87" spans="1:1025" s="37" customFormat="1" ht="44.25" hidden="1" customHeight="1" x14ac:dyDescent="0.2">
      <c r="A87" s="35"/>
      <c r="B87" s="35"/>
      <c r="C87" s="32"/>
      <c r="D87" s="29"/>
      <c r="E87" s="29" t="s">
        <v>128</v>
      </c>
      <c r="F87" s="104" t="s">
        <v>129</v>
      </c>
      <c r="G87" s="98">
        <f t="shared" si="16"/>
        <v>0</v>
      </c>
      <c r="H87" s="30">
        <v>0</v>
      </c>
      <c r="I87" s="31">
        <v>0</v>
      </c>
      <c r="J87" s="30">
        <v>0</v>
      </c>
      <c r="K87" s="36"/>
    </row>
    <row r="88" spans="1:1025" s="37" customFormat="1" ht="89.25" hidden="1" customHeight="1" x14ac:dyDescent="0.2">
      <c r="A88" s="35">
        <v>3719820</v>
      </c>
      <c r="B88" s="35">
        <v>9820</v>
      </c>
      <c r="C88" s="32" t="s">
        <v>73</v>
      </c>
      <c r="D88" s="29" t="s">
        <v>130</v>
      </c>
      <c r="E88" s="29" t="s">
        <v>131</v>
      </c>
      <c r="F88" s="104" t="s">
        <v>132</v>
      </c>
      <c r="G88" s="98">
        <f t="shared" si="16"/>
        <v>0</v>
      </c>
      <c r="H88" s="30">
        <v>0</v>
      </c>
      <c r="I88" s="31">
        <v>0</v>
      </c>
      <c r="J88" s="30">
        <v>0</v>
      </c>
      <c r="K88" s="36"/>
    </row>
    <row r="89" spans="1:1025" s="45" customFormat="1" ht="27.75" customHeight="1" x14ac:dyDescent="0.25">
      <c r="A89" s="113" t="s">
        <v>76</v>
      </c>
      <c r="B89" s="113" t="s">
        <v>11</v>
      </c>
      <c r="C89" s="113" t="s">
        <v>12</v>
      </c>
      <c r="D89" s="113" t="s">
        <v>80</v>
      </c>
      <c r="E89" s="113" t="s">
        <v>81</v>
      </c>
      <c r="F89" s="113" t="s">
        <v>82</v>
      </c>
      <c r="G89" s="113" t="s">
        <v>1</v>
      </c>
      <c r="H89" s="113" t="s">
        <v>10</v>
      </c>
      <c r="I89" s="113" t="s">
        <v>2</v>
      </c>
      <c r="J89" s="113"/>
      <c r="K89" s="17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  <c r="LY89" s="2"/>
      <c r="LZ89" s="2"/>
      <c r="MA89" s="2"/>
      <c r="MB89" s="2"/>
      <c r="MC89" s="2"/>
      <c r="MD89" s="2"/>
      <c r="ME89" s="2"/>
      <c r="MF89" s="2"/>
      <c r="MG89" s="2"/>
      <c r="MH89" s="2"/>
      <c r="MI89" s="2"/>
      <c r="MJ89" s="2"/>
      <c r="MK89" s="2"/>
      <c r="ML89" s="2"/>
      <c r="MM89" s="2"/>
      <c r="MN89" s="2"/>
      <c r="MO89" s="2"/>
      <c r="MP89" s="2"/>
      <c r="MQ89" s="2"/>
      <c r="MR89" s="2"/>
      <c r="MS89" s="2"/>
      <c r="MT89" s="2"/>
      <c r="MU89" s="2"/>
      <c r="MV89" s="2"/>
      <c r="MW89" s="2"/>
      <c r="MX89" s="2"/>
      <c r="MY89" s="2"/>
      <c r="MZ89" s="2"/>
      <c r="NA89" s="2"/>
      <c r="NB89" s="2"/>
      <c r="NC89" s="2"/>
      <c r="ND89" s="2"/>
      <c r="NE89" s="2"/>
      <c r="NF89" s="2"/>
      <c r="NG89" s="2"/>
      <c r="NH89" s="2"/>
      <c r="NI89" s="2"/>
      <c r="NJ89" s="2"/>
      <c r="NK89" s="2"/>
      <c r="NL89" s="2"/>
      <c r="NM89" s="2"/>
      <c r="NN89" s="2"/>
      <c r="NO89" s="2"/>
      <c r="NP89" s="2"/>
      <c r="NQ89" s="2"/>
      <c r="NR89" s="2"/>
      <c r="NS89" s="2"/>
      <c r="NT89" s="2"/>
      <c r="NU89" s="2"/>
      <c r="NV89" s="2"/>
      <c r="NW89" s="2"/>
      <c r="NX89" s="2"/>
      <c r="NY89" s="2"/>
      <c r="NZ89" s="2"/>
      <c r="OA89" s="2"/>
      <c r="OB89" s="2"/>
      <c r="OC89" s="2"/>
      <c r="OD89" s="2"/>
      <c r="OE89" s="2"/>
      <c r="OF89" s="2"/>
      <c r="OG89" s="2"/>
      <c r="OH89" s="2"/>
      <c r="OI89" s="2"/>
      <c r="OJ89" s="2"/>
      <c r="OK89" s="2"/>
      <c r="OL89" s="2"/>
      <c r="OM89" s="2"/>
      <c r="ON89" s="2"/>
      <c r="OO89" s="2"/>
      <c r="OP89" s="2"/>
      <c r="OQ89" s="2"/>
      <c r="OR89" s="2"/>
      <c r="OS89" s="2"/>
      <c r="OT89" s="2"/>
      <c r="OU89" s="2"/>
      <c r="OV89" s="2"/>
      <c r="OW89" s="2"/>
      <c r="OX89" s="2"/>
      <c r="OY89" s="2"/>
      <c r="OZ89" s="2"/>
      <c r="PA89" s="2"/>
      <c r="PB89" s="2"/>
      <c r="PC89" s="2"/>
      <c r="PD89" s="2"/>
      <c r="PE89" s="2"/>
      <c r="PF89" s="2"/>
      <c r="PG89" s="2"/>
      <c r="PH89" s="2"/>
      <c r="PI89" s="2"/>
      <c r="PJ89" s="2"/>
      <c r="PK89" s="2"/>
      <c r="PL89" s="2"/>
      <c r="PM89" s="2"/>
      <c r="PN89" s="2"/>
      <c r="PO89" s="2"/>
      <c r="PP89" s="2"/>
      <c r="PQ89" s="2"/>
      <c r="PR89" s="2"/>
      <c r="PS89" s="2"/>
      <c r="PT89" s="2"/>
      <c r="PU89" s="2"/>
      <c r="PV89" s="2"/>
      <c r="PW89" s="2"/>
      <c r="PX89" s="2"/>
      <c r="PY89" s="2"/>
      <c r="PZ89" s="2"/>
      <c r="QA89" s="2"/>
      <c r="QB89" s="2"/>
      <c r="QC89" s="2"/>
      <c r="QD89" s="2"/>
      <c r="QE89" s="2"/>
      <c r="QF89" s="2"/>
      <c r="QG89" s="2"/>
      <c r="QH89" s="2"/>
      <c r="QI89" s="2"/>
      <c r="QJ89" s="2"/>
      <c r="QK89" s="2"/>
      <c r="QL89" s="2"/>
      <c r="QM89" s="2"/>
      <c r="QN89" s="2"/>
      <c r="QO89" s="2"/>
      <c r="QP89" s="2"/>
      <c r="QQ89" s="2"/>
      <c r="QR89" s="2"/>
      <c r="QS89" s="2"/>
      <c r="QT89" s="2"/>
      <c r="QU89" s="2"/>
      <c r="QV89" s="2"/>
      <c r="QW89" s="2"/>
      <c r="QX89" s="2"/>
      <c r="QY89" s="2"/>
      <c r="QZ89" s="2"/>
      <c r="RA89" s="2"/>
      <c r="RB89" s="2"/>
      <c r="RC89" s="2"/>
      <c r="RD89" s="2"/>
      <c r="RE89" s="2"/>
      <c r="RF89" s="2"/>
      <c r="RG89" s="2"/>
      <c r="RH89" s="2"/>
      <c r="RI89" s="2"/>
      <c r="RJ89" s="2"/>
      <c r="RK89" s="2"/>
      <c r="RL89" s="2"/>
      <c r="RM89" s="2"/>
      <c r="RN89" s="2"/>
      <c r="RO89" s="2"/>
      <c r="RP89" s="2"/>
      <c r="RQ89" s="2"/>
      <c r="RR89" s="2"/>
      <c r="RS89" s="2"/>
      <c r="RT89" s="2"/>
      <c r="RU89" s="2"/>
      <c r="RV89" s="2"/>
      <c r="RW89" s="2"/>
      <c r="RX89" s="2"/>
      <c r="RY89" s="2"/>
      <c r="RZ89" s="2"/>
      <c r="SA89" s="2"/>
      <c r="SB89" s="2"/>
      <c r="SC89" s="2"/>
      <c r="SD89" s="2"/>
      <c r="SE89" s="2"/>
      <c r="SF89" s="2"/>
      <c r="SG89" s="2"/>
      <c r="SH89" s="2"/>
      <c r="SI89" s="2"/>
      <c r="SJ89" s="2"/>
      <c r="SK89" s="2"/>
      <c r="SL89" s="2"/>
      <c r="SM89" s="2"/>
      <c r="SN89" s="2"/>
      <c r="SO89" s="2"/>
      <c r="SP89" s="2"/>
      <c r="SQ89" s="2"/>
      <c r="SR89" s="2"/>
      <c r="SS89" s="2"/>
      <c r="ST89" s="2"/>
      <c r="SU89" s="2"/>
      <c r="SV89" s="2"/>
      <c r="SW89" s="2"/>
      <c r="SX89" s="2"/>
      <c r="SY89" s="2"/>
      <c r="SZ89" s="2"/>
      <c r="TA89" s="2"/>
      <c r="TB89" s="2"/>
      <c r="TC89" s="2"/>
      <c r="TD89" s="2"/>
      <c r="TE89" s="2"/>
      <c r="TF89" s="2"/>
      <c r="TG89" s="2"/>
      <c r="TH89" s="2"/>
      <c r="TI89" s="2"/>
      <c r="TJ89" s="2"/>
      <c r="TK89" s="2"/>
      <c r="TL89" s="2"/>
      <c r="TM89" s="2"/>
      <c r="TN89" s="2"/>
      <c r="TO89" s="2"/>
      <c r="TP89" s="2"/>
      <c r="TQ89" s="2"/>
      <c r="TR89" s="2"/>
      <c r="TS89" s="2"/>
      <c r="TT89" s="2"/>
      <c r="TU89" s="2"/>
      <c r="TV89" s="2"/>
      <c r="TW89" s="2"/>
      <c r="TX89" s="2"/>
      <c r="TY89" s="2"/>
      <c r="TZ89" s="2"/>
      <c r="UA89" s="2"/>
      <c r="UB89" s="2"/>
      <c r="UC89" s="2"/>
      <c r="UD89" s="2"/>
      <c r="UE89" s="2"/>
      <c r="UF89" s="2"/>
      <c r="UG89" s="2"/>
      <c r="UH89" s="2"/>
      <c r="UI89" s="2"/>
      <c r="UJ89" s="2"/>
      <c r="UK89" s="2"/>
      <c r="UL89" s="2"/>
      <c r="UM89" s="2"/>
      <c r="UN89" s="2"/>
      <c r="UO89" s="2"/>
      <c r="UP89" s="2"/>
      <c r="UQ89" s="2"/>
      <c r="UR89" s="2"/>
      <c r="US89" s="2"/>
      <c r="UT89" s="2"/>
      <c r="UU89" s="2"/>
      <c r="UV89" s="2"/>
      <c r="UW89" s="2"/>
      <c r="UX89" s="2"/>
      <c r="UY89" s="2"/>
      <c r="UZ89" s="2"/>
      <c r="VA89" s="2"/>
      <c r="VB89" s="2"/>
      <c r="VC89" s="2"/>
      <c r="VD89" s="2"/>
      <c r="VE89" s="2"/>
      <c r="VF89" s="2"/>
      <c r="VG89" s="2"/>
      <c r="VH89" s="2"/>
      <c r="VI89" s="2"/>
      <c r="VJ89" s="2"/>
      <c r="VK89" s="2"/>
      <c r="VL89" s="2"/>
      <c r="VM89" s="2"/>
      <c r="VN89" s="2"/>
      <c r="VO89" s="2"/>
      <c r="VP89" s="2"/>
      <c r="VQ89" s="2"/>
      <c r="VR89" s="2"/>
      <c r="VS89" s="2"/>
      <c r="VT89" s="2"/>
      <c r="VU89" s="2"/>
      <c r="VV89" s="2"/>
      <c r="VW89" s="2"/>
      <c r="VX89" s="2"/>
      <c r="VY89" s="2"/>
      <c r="VZ89" s="2"/>
      <c r="WA89" s="2"/>
      <c r="WB89" s="2"/>
      <c r="WC89" s="2"/>
      <c r="WD89" s="2"/>
      <c r="WE89" s="2"/>
      <c r="WF89" s="2"/>
      <c r="WG89" s="2"/>
      <c r="WH89" s="2"/>
      <c r="WI89" s="2"/>
      <c r="WJ89" s="2"/>
      <c r="WK89" s="2"/>
      <c r="WL89" s="2"/>
      <c r="WM89" s="2"/>
      <c r="WN89" s="2"/>
      <c r="WO89" s="2"/>
      <c r="WP89" s="2"/>
      <c r="WQ89" s="2"/>
      <c r="WR89" s="2"/>
      <c r="WS89" s="2"/>
      <c r="WT89" s="2"/>
      <c r="WU89" s="2"/>
      <c r="WV89" s="2"/>
      <c r="WW89" s="2"/>
      <c r="WX89" s="2"/>
      <c r="WY89" s="2"/>
      <c r="WZ89" s="2"/>
      <c r="XA89" s="2"/>
      <c r="XB89" s="2"/>
      <c r="XC89" s="2"/>
      <c r="XD89" s="2"/>
      <c r="XE89" s="2"/>
      <c r="XF89" s="2"/>
      <c r="XG89" s="2"/>
      <c r="XH89" s="2"/>
      <c r="XI89" s="2"/>
      <c r="XJ89" s="2"/>
      <c r="XK89" s="2"/>
      <c r="XL89" s="2"/>
      <c r="XM89" s="2"/>
      <c r="XN89" s="2"/>
      <c r="XO89" s="2"/>
      <c r="XP89" s="2"/>
      <c r="XQ89" s="2"/>
      <c r="XR89" s="2"/>
      <c r="XS89" s="2"/>
      <c r="XT89" s="2"/>
      <c r="XU89" s="2"/>
      <c r="XV89" s="2"/>
      <c r="XW89" s="2"/>
      <c r="XX89" s="2"/>
      <c r="XY89" s="2"/>
      <c r="XZ89" s="2"/>
      <c r="YA89" s="2"/>
      <c r="YB89" s="2"/>
      <c r="YC89" s="2"/>
      <c r="YD89" s="2"/>
      <c r="YE89" s="2"/>
      <c r="YF89" s="2"/>
      <c r="YG89" s="2"/>
      <c r="YH89" s="2"/>
      <c r="YI89" s="2"/>
      <c r="YJ89" s="2"/>
      <c r="YK89" s="2"/>
      <c r="YL89" s="2"/>
      <c r="YM89" s="2"/>
      <c r="YN89" s="2"/>
      <c r="YO89" s="2"/>
      <c r="YP89" s="2"/>
      <c r="YQ89" s="2"/>
      <c r="YR89" s="2"/>
      <c r="YS89" s="2"/>
      <c r="YT89" s="2"/>
      <c r="YU89" s="2"/>
      <c r="YV89" s="2"/>
      <c r="YW89" s="2"/>
      <c r="YX89" s="2"/>
      <c r="YY89" s="2"/>
      <c r="YZ89" s="2"/>
      <c r="ZA89" s="2"/>
      <c r="ZB89" s="2"/>
      <c r="ZC89" s="2"/>
      <c r="ZD89" s="2"/>
      <c r="ZE89" s="2"/>
      <c r="ZF89" s="2"/>
      <c r="ZG89" s="2"/>
      <c r="ZH89" s="2"/>
      <c r="ZI89" s="2"/>
      <c r="ZJ89" s="2"/>
      <c r="ZK89" s="2"/>
      <c r="ZL89" s="2"/>
      <c r="ZM89" s="2"/>
      <c r="ZN89" s="2"/>
      <c r="ZO89" s="2"/>
      <c r="ZP89" s="2"/>
      <c r="ZQ89" s="2"/>
      <c r="ZR89" s="2"/>
      <c r="ZS89" s="2"/>
      <c r="ZT89" s="2"/>
      <c r="ZU89" s="2"/>
      <c r="ZV89" s="2"/>
      <c r="ZW89" s="2"/>
      <c r="ZX89" s="2"/>
      <c r="ZY89" s="2"/>
      <c r="ZZ89" s="2"/>
      <c r="AAA89" s="2"/>
      <c r="AAB89" s="2"/>
      <c r="AAC89" s="2"/>
      <c r="AAD89" s="2"/>
      <c r="AAE89" s="2"/>
      <c r="AAF89" s="2"/>
      <c r="AAG89" s="2"/>
      <c r="AAH89" s="2"/>
      <c r="AAI89" s="2"/>
      <c r="AAJ89" s="2"/>
      <c r="AAK89" s="2"/>
      <c r="AAL89" s="2"/>
      <c r="AAM89" s="2"/>
      <c r="AAN89" s="2"/>
      <c r="AAO89" s="2"/>
      <c r="AAP89" s="2"/>
      <c r="AAQ89" s="2"/>
      <c r="AAR89" s="2"/>
      <c r="AAS89" s="2"/>
      <c r="AAT89" s="2"/>
      <c r="AAU89" s="2"/>
      <c r="AAV89" s="2"/>
      <c r="AAW89" s="2"/>
      <c r="AAX89" s="2"/>
      <c r="AAY89" s="2"/>
      <c r="AAZ89" s="2"/>
      <c r="ABA89" s="2"/>
      <c r="ABB89" s="2"/>
      <c r="ABC89" s="2"/>
      <c r="ABD89" s="2"/>
      <c r="ABE89" s="2"/>
      <c r="ABF89" s="2"/>
      <c r="ABG89" s="2"/>
      <c r="ABH89" s="2"/>
      <c r="ABI89" s="2"/>
      <c r="ABJ89" s="2"/>
      <c r="ABK89" s="2"/>
      <c r="ABL89" s="2"/>
      <c r="ABM89" s="2"/>
      <c r="ABN89" s="2"/>
      <c r="ABO89" s="2"/>
      <c r="ABP89" s="2"/>
      <c r="ABQ89" s="2"/>
      <c r="ABR89" s="2"/>
      <c r="ABS89" s="2"/>
      <c r="ABT89" s="2"/>
      <c r="ABU89" s="2"/>
      <c r="ABV89" s="2"/>
      <c r="ABW89" s="2"/>
      <c r="ABX89" s="2"/>
      <c r="ABY89" s="2"/>
      <c r="ABZ89" s="2"/>
      <c r="ACA89" s="2"/>
      <c r="ACB89" s="2"/>
      <c r="ACC89" s="2"/>
      <c r="ACD89" s="2"/>
      <c r="ACE89" s="2"/>
      <c r="ACF89" s="2"/>
      <c r="ACG89" s="2"/>
      <c r="ACH89" s="2"/>
      <c r="ACI89" s="2"/>
      <c r="ACJ89" s="2"/>
      <c r="ACK89" s="2"/>
      <c r="ACL89" s="2"/>
      <c r="ACM89" s="2"/>
      <c r="ACN89" s="2"/>
      <c r="ACO89" s="2"/>
      <c r="ACP89" s="2"/>
      <c r="ACQ89" s="2"/>
      <c r="ACR89" s="2"/>
      <c r="ACS89" s="2"/>
      <c r="ACT89" s="2"/>
      <c r="ACU89" s="2"/>
      <c r="ACV89" s="2"/>
      <c r="ACW89" s="2"/>
      <c r="ACX89" s="2"/>
      <c r="ACY89" s="2"/>
      <c r="ACZ89" s="2"/>
      <c r="ADA89" s="2"/>
      <c r="ADB89" s="2"/>
      <c r="ADC89" s="2"/>
      <c r="ADD89" s="2"/>
      <c r="ADE89" s="2"/>
      <c r="ADF89" s="2"/>
      <c r="ADG89" s="2"/>
      <c r="ADH89" s="2"/>
      <c r="ADI89" s="2"/>
      <c r="ADJ89" s="2"/>
      <c r="ADK89" s="2"/>
      <c r="ADL89" s="2"/>
      <c r="ADM89" s="2"/>
      <c r="ADN89" s="2"/>
      <c r="ADO89" s="2"/>
      <c r="ADP89" s="2"/>
      <c r="ADQ89" s="2"/>
      <c r="ADR89" s="2"/>
      <c r="ADS89" s="2"/>
      <c r="ADT89" s="2"/>
      <c r="ADU89" s="2"/>
      <c r="ADV89" s="2"/>
      <c r="ADW89" s="2"/>
      <c r="ADX89" s="2"/>
      <c r="ADY89" s="2"/>
      <c r="ADZ89" s="2"/>
      <c r="AEA89" s="2"/>
      <c r="AEB89" s="2"/>
      <c r="AEC89" s="2"/>
      <c r="AED89" s="2"/>
      <c r="AEE89" s="2"/>
      <c r="AEF89" s="2"/>
      <c r="AEG89" s="2"/>
      <c r="AEH89" s="2"/>
      <c r="AEI89" s="2"/>
      <c r="AEJ89" s="2"/>
      <c r="AEK89" s="2"/>
      <c r="AEL89" s="2"/>
      <c r="AEM89" s="2"/>
      <c r="AEN89" s="2"/>
      <c r="AEO89" s="2"/>
      <c r="AEP89" s="2"/>
      <c r="AEQ89" s="2"/>
      <c r="AER89" s="2"/>
      <c r="AES89" s="2"/>
      <c r="AET89" s="2"/>
      <c r="AEU89" s="2"/>
      <c r="AEV89" s="2"/>
      <c r="AEW89" s="2"/>
      <c r="AEX89" s="2"/>
      <c r="AEY89" s="2"/>
      <c r="AEZ89" s="2"/>
      <c r="AFA89" s="2"/>
      <c r="AFB89" s="2"/>
      <c r="AFC89" s="2"/>
      <c r="AFD89" s="2"/>
      <c r="AFE89" s="2"/>
      <c r="AFF89" s="2"/>
      <c r="AFG89" s="2"/>
      <c r="AFH89" s="2"/>
      <c r="AFI89" s="2"/>
      <c r="AFJ89" s="2"/>
      <c r="AFK89" s="2"/>
      <c r="AFL89" s="2"/>
      <c r="AFM89" s="2"/>
      <c r="AFN89" s="2"/>
      <c r="AFO89" s="2"/>
      <c r="AFP89" s="2"/>
      <c r="AFQ89" s="2"/>
      <c r="AFR89" s="2"/>
      <c r="AFS89" s="2"/>
      <c r="AFT89" s="2"/>
      <c r="AFU89" s="2"/>
      <c r="AFV89" s="2"/>
      <c r="AFW89" s="2"/>
      <c r="AFX89" s="2"/>
      <c r="AFY89" s="2"/>
      <c r="AFZ89" s="2"/>
      <c r="AGA89" s="2"/>
      <c r="AGB89" s="2"/>
      <c r="AGC89" s="2"/>
      <c r="AGD89" s="2"/>
      <c r="AGE89" s="2"/>
      <c r="AGF89" s="2"/>
      <c r="AGG89" s="2"/>
      <c r="AGH89" s="2"/>
      <c r="AGI89" s="2"/>
      <c r="AGJ89" s="2"/>
      <c r="AGK89" s="2"/>
      <c r="AGL89" s="2"/>
      <c r="AGM89" s="2"/>
      <c r="AGN89" s="2"/>
      <c r="AGO89" s="2"/>
      <c r="AGP89" s="2"/>
      <c r="AGQ89" s="2"/>
      <c r="AGR89" s="2"/>
      <c r="AGS89" s="2"/>
      <c r="AGT89" s="2"/>
      <c r="AGU89" s="2"/>
      <c r="AGV89" s="2"/>
      <c r="AGW89" s="2"/>
      <c r="AGX89" s="2"/>
      <c r="AGY89" s="2"/>
      <c r="AGZ89" s="2"/>
      <c r="AHA89" s="2"/>
      <c r="AHB89" s="2"/>
      <c r="AHC89" s="2"/>
      <c r="AHD89" s="2"/>
      <c r="AHE89" s="2"/>
      <c r="AHF89" s="2"/>
      <c r="AHG89" s="2"/>
      <c r="AHH89" s="2"/>
      <c r="AHI89" s="2"/>
      <c r="AHJ89" s="2"/>
      <c r="AHK89" s="2"/>
      <c r="AHL89" s="2"/>
      <c r="AHM89" s="2"/>
      <c r="AHN89" s="2"/>
      <c r="AHO89" s="2"/>
      <c r="AHP89" s="2"/>
      <c r="AHQ89" s="2"/>
      <c r="AHR89" s="2"/>
      <c r="AHS89" s="2"/>
      <c r="AHT89" s="2"/>
      <c r="AHU89" s="2"/>
      <c r="AHV89" s="2"/>
      <c r="AHW89" s="2"/>
      <c r="AHX89" s="2"/>
      <c r="AHY89" s="2"/>
      <c r="AHZ89" s="2"/>
      <c r="AIA89" s="2"/>
      <c r="AIB89" s="2"/>
      <c r="AIC89" s="2"/>
      <c r="AID89" s="2"/>
      <c r="AIE89" s="2"/>
      <c r="AIF89" s="2"/>
      <c r="AIG89" s="2"/>
      <c r="AIH89" s="2"/>
      <c r="AII89" s="2"/>
      <c r="AIJ89" s="2"/>
      <c r="AIK89" s="2"/>
      <c r="AIL89" s="2"/>
      <c r="AIM89" s="2"/>
      <c r="AIN89" s="2"/>
      <c r="AIO89" s="2"/>
      <c r="AIP89" s="2"/>
      <c r="AIQ89" s="2"/>
      <c r="AIR89" s="2"/>
      <c r="AIS89" s="2"/>
      <c r="AIT89" s="2"/>
      <c r="AIU89" s="2"/>
      <c r="AIV89" s="2"/>
      <c r="AIW89" s="2"/>
      <c r="AIX89" s="2"/>
      <c r="AIY89" s="2"/>
      <c r="AIZ89" s="2"/>
      <c r="AJA89" s="2"/>
      <c r="AJB89" s="2"/>
      <c r="AJC89" s="2"/>
      <c r="AJD89" s="2"/>
      <c r="AJE89" s="2"/>
      <c r="AJF89" s="2"/>
      <c r="AJG89" s="2"/>
      <c r="AJH89" s="2"/>
      <c r="AJI89" s="2"/>
      <c r="AJJ89" s="2"/>
      <c r="AJK89" s="2"/>
      <c r="AJL89" s="2"/>
      <c r="AJM89" s="2"/>
      <c r="AJN89" s="2"/>
      <c r="AJO89" s="2"/>
      <c r="AJP89" s="2"/>
      <c r="AJQ89" s="2"/>
      <c r="AJR89" s="2"/>
      <c r="AJS89" s="2"/>
      <c r="AJT89" s="2"/>
      <c r="AJU89" s="2"/>
      <c r="AJV89" s="2"/>
      <c r="AJW89" s="2"/>
      <c r="AJX89" s="2"/>
      <c r="AJY89" s="2"/>
      <c r="AJZ89" s="2"/>
      <c r="AKA89" s="2"/>
      <c r="AKB89" s="2"/>
      <c r="AKC89" s="2"/>
      <c r="AKD89" s="2"/>
      <c r="AKE89" s="2"/>
      <c r="AKF89" s="2"/>
      <c r="AKG89" s="2"/>
      <c r="AKH89" s="2"/>
      <c r="AKI89" s="2"/>
      <c r="AKJ89" s="2"/>
      <c r="AKK89" s="2"/>
      <c r="AKL89" s="2"/>
      <c r="AKM89" s="2"/>
      <c r="AKN89" s="2"/>
      <c r="AKO89" s="2"/>
      <c r="AKP89" s="2"/>
      <c r="AKQ89" s="2"/>
      <c r="AKR89" s="2"/>
      <c r="AKS89" s="2"/>
      <c r="AKT89" s="2"/>
      <c r="AKU89" s="2"/>
      <c r="AKV89" s="2"/>
      <c r="AKW89" s="2"/>
      <c r="AKX89" s="2"/>
      <c r="AKY89" s="2"/>
      <c r="AKZ89" s="2"/>
      <c r="ALA89" s="2"/>
      <c r="ALB89" s="2"/>
      <c r="ALC89" s="2"/>
      <c r="ALD89" s="2"/>
      <c r="ALE89" s="2"/>
      <c r="ALF89" s="2"/>
      <c r="ALG89" s="2"/>
      <c r="ALH89" s="2"/>
      <c r="ALI89" s="2"/>
      <c r="ALJ89" s="2"/>
      <c r="ALK89" s="2"/>
      <c r="ALL89" s="2"/>
      <c r="ALM89" s="2"/>
      <c r="ALN89" s="2"/>
      <c r="ALO89" s="2"/>
      <c r="ALP89" s="2"/>
      <c r="ALQ89" s="2"/>
      <c r="ALR89" s="2"/>
      <c r="ALS89" s="2"/>
      <c r="ALT89" s="2"/>
      <c r="ALU89" s="2"/>
      <c r="ALV89" s="2"/>
      <c r="ALW89" s="2"/>
      <c r="ALX89" s="2"/>
      <c r="ALY89" s="2"/>
      <c r="ALZ89" s="2"/>
      <c r="AMA89" s="2"/>
      <c r="AMB89" s="2"/>
      <c r="AMC89" s="2"/>
      <c r="AMD89" s="2"/>
      <c r="AME89" s="2"/>
      <c r="AMF89" s="2"/>
      <c r="AMG89" s="2"/>
      <c r="AMH89" s="2"/>
      <c r="AMI89" s="2"/>
      <c r="AMJ89" s="2"/>
      <c r="AMK89" s="2"/>
    </row>
    <row r="90" spans="1:1025" s="45" customFormat="1" ht="125.25" customHeight="1" x14ac:dyDescent="0.25">
      <c r="A90" s="113"/>
      <c r="B90" s="113"/>
      <c r="C90" s="113"/>
      <c r="D90" s="113"/>
      <c r="E90" s="113"/>
      <c r="F90" s="113"/>
      <c r="G90" s="113"/>
      <c r="H90" s="113"/>
      <c r="I90" s="18" t="s">
        <v>3</v>
      </c>
      <c r="J90" s="84" t="s">
        <v>13</v>
      </c>
      <c r="K90" s="17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  <c r="LI90" s="2"/>
      <c r="LJ90" s="2"/>
      <c r="LK90" s="2"/>
      <c r="LL90" s="2"/>
      <c r="LM90" s="2"/>
      <c r="LN90" s="2"/>
      <c r="LO90" s="2"/>
      <c r="LP90" s="2"/>
      <c r="LQ90" s="2"/>
      <c r="LR90" s="2"/>
      <c r="LS90" s="2"/>
      <c r="LT90" s="2"/>
      <c r="LU90" s="2"/>
      <c r="LV90" s="2"/>
      <c r="LW90" s="2"/>
      <c r="LX90" s="2"/>
      <c r="LY90" s="2"/>
      <c r="LZ90" s="2"/>
      <c r="MA90" s="2"/>
      <c r="MB90" s="2"/>
      <c r="MC90" s="2"/>
      <c r="MD90" s="2"/>
      <c r="ME90" s="2"/>
      <c r="MF90" s="2"/>
      <c r="MG90" s="2"/>
      <c r="MH90" s="2"/>
      <c r="MI90" s="2"/>
      <c r="MJ90" s="2"/>
      <c r="MK90" s="2"/>
      <c r="ML90" s="2"/>
      <c r="MM90" s="2"/>
      <c r="MN90" s="2"/>
      <c r="MO90" s="2"/>
      <c r="MP90" s="2"/>
      <c r="MQ90" s="2"/>
      <c r="MR90" s="2"/>
      <c r="MS90" s="2"/>
      <c r="MT90" s="2"/>
      <c r="MU90" s="2"/>
      <c r="MV90" s="2"/>
      <c r="MW90" s="2"/>
      <c r="MX90" s="2"/>
      <c r="MY90" s="2"/>
      <c r="MZ90" s="2"/>
      <c r="NA90" s="2"/>
      <c r="NB90" s="2"/>
      <c r="NC90" s="2"/>
      <c r="ND90" s="2"/>
      <c r="NE90" s="2"/>
      <c r="NF90" s="2"/>
      <c r="NG90" s="2"/>
      <c r="NH90" s="2"/>
      <c r="NI90" s="2"/>
      <c r="NJ90" s="2"/>
      <c r="NK90" s="2"/>
      <c r="NL90" s="2"/>
      <c r="NM90" s="2"/>
      <c r="NN90" s="2"/>
      <c r="NO90" s="2"/>
      <c r="NP90" s="2"/>
      <c r="NQ90" s="2"/>
      <c r="NR90" s="2"/>
      <c r="NS90" s="2"/>
      <c r="NT90" s="2"/>
      <c r="NU90" s="2"/>
      <c r="NV90" s="2"/>
      <c r="NW90" s="2"/>
      <c r="NX90" s="2"/>
      <c r="NY90" s="2"/>
      <c r="NZ90" s="2"/>
      <c r="OA90" s="2"/>
      <c r="OB90" s="2"/>
      <c r="OC90" s="2"/>
      <c r="OD90" s="2"/>
      <c r="OE90" s="2"/>
      <c r="OF90" s="2"/>
      <c r="OG90" s="2"/>
      <c r="OH90" s="2"/>
      <c r="OI90" s="2"/>
      <c r="OJ90" s="2"/>
      <c r="OK90" s="2"/>
      <c r="OL90" s="2"/>
      <c r="OM90" s="2"/>
      <c r="ON90" s="2"/>
      <c r="OO90" s="2"/>
      <c r="OP90" s="2"/>
      <c r="OQ90" s="2"/>
      <c r="OR90" s="2"/>
      <c r="OS90" s="2"/>
      <c r="OT90" s="2"/>
      <c r="OU90" s="2"/>
      <c r="OV90" s="2"/>
      <c r="OW90" s="2"/>
      <c r="OX90" s="2"/>
      <c r="OY90" s="2"/>
      <c r="OZ90" s="2"/>
      <c r="PA90" s="2"/>
      <c r="PB90" s="2"/>
      <c r="PC90" s="2"/>
      <c r="PD90" s="2"/>
      <c r="PE90" s="2"/>
      <c r="PF90" s="2"/>
      <c r="PG90" s="2"/>
      <c r="PH90" s="2"/>
      <c r="PI90" s="2"/>
      <c r="PJ90" s="2"/>
      <c r="PK90" s="2"/>
      <c r="PL90" s="2"/>
      <c r="PM90" s="2"/>
      <c r="PN90" s="2"/>
      <c r="PO90" s="2"/>
      <c r="PP90" s="2"/>
      <c r="PQ90" s="2"/>
      <c r="PR90" s="2"/>
      <c r="PS90" s="2"/>
      <c r="PT90" s="2"/>
      <c r="PU90" s="2"/>
      <c r="PV90" s="2"/>
      <c r="PW90" s="2"/>
      <c r="PX90" s="2"/>
      <c r="PY90" s="2"/>
      <c r="PZ90" s="2"/>
      <c r="QA90" s="2"/>
      <c r="QB90" s="2"/>
      <c r="QC90" s="2"/>
      <c r="QD90" s="2"/>
      <c r="QE90" s="2"/>
      <c r="QF90" s="2"/>
      <c r="QG90" s="2"/>
      <c r="QH90" s="2"/>
      <c r="QI90" s="2"/>
      <c r="QJ90" s="2"/>
      <c r="QK90" s="2"/>
      <c r="QL90" s="2"/>
      <c r="QM90" s="2"/>
      <c r="QN90" s="2"/>
      <c r="QO90" s="2"/>
      <c r="QP90" s="2"/>
      <c r="QQ90" s="2"/>
      <c r="QR90" s="2"/>
      <c r="QS90" s="2"/>
      <c r="QT90" s="2"/>
      <c r="QU90" s="2"/>
      <c r="QV90" s="2"/>
      <c r="QW90" s="2"/>
      <c r="QX90" s="2"/>
      <c r="QY90" s="2"/>
      <c r="QZ90" s="2"/>
      <c r="RA90" s="2"/>
      <c r="RB90" s="2"/>
      <c r="RC90" s="2"/>
      <c r="RD90" s="2"/>
      <c r="RE90" s="2"/>
      <c r="RF90" s="2"/>
      <c r="RG90" s="2"/>
      <c r="RH90" s="2"/>
      <c r="RI90" s="2"/>
      <c r="RJ90" s="2"/>
      <c r="RK90" s="2"/>
      <c r="RL90" s="2"/>
      <c r="RM90" s="2"/>
      <c r="RN90" s="2"/>
      <c r="RO90" s="2"/>
      <c r="RP90" s="2"/>
      <c r="RQ90" s="2"/>
      <c r="RR90" s="2"/>
      <c r="RS90" s="2"/>
      <c r="RT90" s="2"/>
      <c r="RU90" s="2"/>
      <c r="RV90" s="2"/>
      <c r="RW90" s="2"/>
      <c r="RX90" s="2"/>
      <c r="RY90" s="2"/>
      <c r="RZ90" s="2"/>
      <c r="SA90" s="2"/>
      <c r="SB90" s="2"/>
      <c r="SC90" s="2"/>
      <c r="SD90" s="2"/>
      <c r="SE90" s="2"/>
      <c r="SF90" s="2"/>
      <c r="SG90" s="2"/>
      <c r="SH90" s="2"/>
      <c r="SI90" s="2"/>
      <c r="SJ90" s="2"/>
      <c r="SK90" s="2"/>
      <c r="SL90" s="2"/>
      <c r="SM90" s="2"/>
      <c r="SN90" s="2"/>
      <c r="SO90" s="2"/>
      <c r="SP90" s="2"/>
      <c r="SQ90" s="2"/>
      <c r="SR90" s="2"/>
      <c r="SS90" s="2"/>
      <c r="ST90" s="2"/>
      <c r="SU90" s="2"/>
      <c r="SV90" s="2"/>
      <c r="SW90" s="2"/>
      <c r="SX90" s="2"/>
      <c r="SY90" s="2"/>
      <c r="SZ90" s="2"/>
      <c r="TA90" s="2"/>
      <c r="TB90" s="2"/>
      <c r="TC90" s="2"/>
      <c r="TD90" s="2"/>
      <c r="TE90" s="2"/>
      <c r="TF90" s="2"/>
      <c r="TG90" s="2"/>
      <c r="TH90" s="2"/>
      <c r="TI90" s="2"/>
      <c r="TJ90" s="2"/>
      <c r="TK90" s="2"/>
      <c r="TL90" s="2"/>
      <c r="TM90" s="2"/>
      <c r="TN90" s="2"/>
      <c r="TO90" s="2"/>
      <c r="TP90" s="2"/>
      <c r="TQ90" s="2"/>
      <c r="TR90" s="2"/>
      <c r="TS90" s="2"/>
      <c r="TT90" s="2"/>
      <c r="TU90" s="2"/>
      <c r="TV90" s="2"/>
      <c r="TW90" s="2"/>
      <c r="TX90" s="2"/>
      <c r="TY90" s="2"/>
      <c r="TZ90" s="2"/>
      <c r="UA90" s="2"/>
      <c r="UB90" s="2"/>
      <c r="UC90" s="2"/>
      <c r="UD90" s="2"/>
      <c r="UE90" s="2"/>
      <c r="UF90" s="2"/>
      <c r="UG90" s="2"/>
      <c r="UH90" s="2"/>
      <c r="UI90" s="2"/>
      <c r="UJ90" s="2"/>
      <c r="UK90" s="2"/>
      <c r="UL90" s="2"/>
      <c r="UM90" s="2"/>
      <c r="UN90" s="2"/>
      <c r="UO90" s="2"/>
      <c r="UP90" s="2"/>
      <c r="UQ90" s="2"/>
      <c r="UR90" s="2"/>
      <c r="US90" s="2"/>
      <c r="UT90" s="2"/>
      <c r="UU90" s="2"/>
      <c r="UV90" s="2"/>
      <c r="UW90" s="2"/>
      <c r="UX90" s="2"/>
      <c r="UY90" s="2"/>
      <c r="UZ90" s="2"/>
      <c r="VA90" s="2"/>
      <c r="VB90" s="2"/>
      <c r="VC90" s="2"/>
      <c r="VD90" s="2"/>
      <c r="VE90" s="2"/>
      <c r="VF90" s="2"/>
      <c r="VG90" s="2"/>
      <c r="VH90" s="2"/>
      <c r="VI90" s="2"/>
      <c r="VJ90" s="2"/>
      <c r="VK90" s="2"/>
      <c r="VL90" s="2"/>
      <c r="VM90" s="2"/>
      <c r="VN90" s="2"/>
      <c r="VO90" s="2"/>
      <c r="VP90" s="2"/>
      <c r="VQ90" s="2"/>
      <c r="VR90" s="2"/>
      <c r="VS90" s="2"/>
      <c r="VT90" s="2"/>
      <c r="VU90" s="2"/>
      <c r="VV90" s="2"/>
      <c r="VW90" s="2"/>
      <c r="VX90" s="2"/>
      <c r="VY90" s="2"/>
      <c r="VZ90" s="2"/>
      <c r="WA90" s="2"/>
      <c r="WB90" s="2"/>
      <c r="WC90" s="2"/>
      <c r="WD90" s="2"/>
      <c r="WE90" s="2"/>
      <c r="WF90" s="2"/>
      <c r="WG90" s="2"/>
      <c r="WH90" s="2"/>
      <c r="WI90" s="2"/>
      <c r="WJ90" s="2"/>
      <c r="WK90" s="2"/>
      <c r="WL90" s="2"/>
      <c r="WM90" s="2"/>
      <c r="WN90" s="2"/>
      <c r="WO90" s="2"/>
      <c r="WP90" s="2"/>
      <c r="WQ90" s="2"/>
      <c r="WR90" s="2"/>
      <c r="WS90" s="2"/>
      <c r="WT90" s="2"/>
      <c r="WU90" s="2"/>
      <c r="WV90" s="2"/>
      <c r="WW90" s="2"/>
      <c r="WX90" s="2"/>
      <c r="WY90" s="2"/>
      <c r="WZ90" s="2"/>
      <c r="XA90" s="2"/>
      <c r="XB90" s="2"/>
      <c r="XC90" s="2"/>
      <c r="XD90" s="2"/>
      <c r="XE90" s="2"/>
      <c r="XF90" s="2"/>
      <c r="XG90" s="2"/>
      <c r="XH90" s="2"/>
      <c r="XI90" s="2"/>
      <c r="XJ90" s="2"/>
      <c r="XK90" s="2"/>
      <c r="XL90" s="2"/>
      <c r="XM90" s="2"/>
      <c r="XN90" s="2"/>
      <c r="XO90" s="2"/>
      <c r="XP90" s="2"/>
      <c r="XQ90" s="2"/>
      <c r="XR90" s="2"/>
      <c r="XS90" s="2"/>
      <c r="XT90" s="2"/>
      <c r="XU90" s="2"/>
      <c r="XV90" s="2"/>
      <c r="XW90" s="2"/>
      <c r="XX90" s="2"/>
      <c r="XY90" s="2"/>
      <c r="XZ90" s="2"/>
      <c r="YA90" s="2"/>
      <c r="YB90" s="2"/>
      <c r="YC90" s="2"/>
      <c r="YD90" s="2"/>
      <c r="YE90" s="2"/>
      <c r="YF90" s="2"/>
      <c r="YG90" s="2"/>
      <c r="YH90" s="2"/>
      <c r="YI90" s="2"/>
      <c r="YJ90" s="2"/>
      <c r="YK90" s="2"/>
      <c r="YL90" s="2"/>
      <c r="YM90" s="2"/>
      <c r="YN90" s="2"/>
      <c r="YO90" s="2"/>
      <c r="YP90" s="2"/>
      <c r="YQ90" s="2"/>
      <c r="YR90" s="2"/>
      <c r="YS90" s="2"/>
      <c r="YT90" s="2"/>
      <c r="YU90" s="2"/>
      <c r="YV90" s="2"/>
      <c r="YW90" s="2"/>
      <c r="YX90" s="2"/>
      <c r="YY90" s="2"/>
      <c r="YZ90" s="2"/>
      <c r="ZA90" s="2"/>
      <c r="ZB90" s="2"/>
      <c r="ZC90" s="2"/>
      <c r="ZD90" s="2"/>
      <c r="ZE90" s="2"/>
      <c r="ZF90" s="2"/>
      <c r="ZG90" s="2"/>
      <c r="ZH90" s="2"/>
      <c r="ZI90" s="2"/>
      <c r="ZJ90" s="2"/>
      <c r="ZK90" s="2"/>
      <c r="ZL90" s="2"/>
      <c r="ZM90" s="2"/>
      <c r="ZN90" s="2"/>
      <c r="ZO90" s="2"/>
      <c r="ZP90" s="2"/>
      <c r="ZQ90" s="2"/>
      <c r="ZR90" s="2"/>
      <c r="ZS90" s="2"/>
      <c r="ZT90" s="2"/>
      <c r="ZU90" s="2"/>
      <c r="ZV90" s="2"/>
      <c r="ZW90" s="2"/>
      <c r="ZX90" s="2"/>
      <c r="ZY90" s="2"/>
      <c r="ZZ90" s="2"/>
      <c r="AAA90" s="2"/>
      <c r="AAB90" s="2"/>
      <c r="AAC90" s="2"/>
      <c r="AAD90" s="2"/>
      <c r="AAE90" s="2"/>
      <c r="AAF90" s="2"/>
      <c r="AAG90" s="2"/>
      <c r="AAH90" s="2"/>
      <c r="AAI90" s="2"/>
      <c r="AAJ90" s="2"/>
      <c r="AAK90" s="2"/>
      <c r="AAL90" s="2"/>
      <c r="AAM90" s="2"/>
      <c r="AAN90" s="2"/>
      <c r="AAO90" s="2"/>
      <c r="AAP90" s="2"/>
      <c r="AAQ90" s="2"/>
      <c r="AAR90" s="2"/>
      <c r="AAS90" s="2"/>
      <c r="AAT90" s="2"/>
      <c r="AAU90" s="2"/>
      <c r="AAV90" s="2"/>
      <c r="AAW90" s="2"/>
      <c r="AAX90" s="2"/>
      <c r="AAY90" s="2"/>
      <c r="AAZ90" s="2"/>
      <c r="ABA90" s="2"/>
      <c r="ABB90" s="2"/>
      <c r="ABC90" s="2"/>
      <c r="ABD90" s="2"/>
      <c r="ABE90" s="2"/>
      <c r="ABF90" s="2"/>
      <c r="ABG90" s="2"/>
      <c r="ABH90" s="2"/>
      <c r="ABI90" s="2"/>
      <c r="ABJ90" s="2"/>
      <c r="ABK90" s="2"/>
      <c r="ABL90" s="2"/>
      <c r="ABM90" s="2"/>
      <c r="ABN90" s="2"/>
      <c r="ABO90" s="2"/>
      <c r="ABP90" s="2"/>
      <c r="ABQ90" s="2"/>
      <c r="ABR90" s="2"/>
      <c r="ABS90" s="2"/>
      <c r="ABT90" s="2"/>
      <c r="ABU90" s="2"/>
      <c r="ABV90" s="2"/>
      <c r="ABW90" s="2"/>
      <c r="ABX90" s="2"/>
      <c r="ABY90" s="2"/>
      <c r="ABZ90" s="2"/>
      <c r="ACA90" s="2"/>
      <c r="ACB90" s="2"/>
      <c r="ACC90" s="2"/>
      <c r="ACD90" s="2"/>
      <c r="ACE90" s="2"/>
      <c r="ACF90" s="2"/>
      <c r="ACG90" s="2"/>
      <c r="ACH90" s="2"/>
      <c r="ACI90" s="2"/>
      <c r="ACJ90" s="2"/>
      <c r="ACK90" s="2"/>
      <c r="ACL90" s="2"/>
      <c r="ACM90" s="2"/>
      <c r="ACN90" s="2"/>
      <c r="ACO90" s="2"/>
      <c r="ACP90" s="2"/>
      <c r="ACQ90" s="2"/>
      <c r="ACR90" s="2"/>
      <c r="ACS90" s="2"/>
      <c r="ACT90" s="2"/>
      <c r="ACU90" s="2"/>
      <c r="ACV90" s="2"/>
      <c r="ACW90" s="2"/>
      <c r="ACX90" s="2"/>
      <c r="ACY90" s="2"/>
      <c r="ACZ90" s="2"/>
      <c r="ADA90" s="2"/>
      <c r="ADB90" s="2"/>
      <c r="ADC90" s="2"/>
      <c r="ADD90" s="2"/>
      <c r="ADE90" s="2"/>
      <c r="ADF90" s="2"/>
      <c r="ADG90" s="2"/>
      <c r="ADH90" s="2"/>
      <c r="ADI90" s="2"/>
      <c r="ADJ90" s="2"/>
      <c r="ADK90" s="2"/>
      <c r="ADL90" s="2"/>
      <c r="ADM90" s="2"/>
      <c r="ADN90" s="2"/>
      <c r="ADO90" s="2"/>
      <c r="ADP90" s="2"/>
      <c r="ADQ90" s="2"/>
      <c r="ADR90" s="2"/>
      <c r="ADS90" s="2"/>
      <c r="ADT90" s="2"/>
      <c r="ADU90" s="2"/>
      <c r="ADV90" s="2"/>
      <c r="ADW90" s="2"/>
      <c r="ADX90" s="2"/>
      <c r="ADY90" s="2"/>
      <c r="ADZ90" s="2"/>
      <c r="AEA90" s="2"/>
      <c r="AEB90" s="2"/>
      <c r="AEC90" s="2"/>
      <c r="AED90" s="2"/>
      <c r="AEE90" s="2"/>
      <c r="AEF90" s="2"/>
      <c r="AEG90" s="2"/>
      <c r="AEH90" s="2"/>
      <c r="AEI90" s="2"/>
      <c r="AEJ90" s="2"/>
      <c r="AEK90" s="2"/>
      <c r="AEL90" s="2"/>
      <c r="AEM90" s="2"/>
      <c r="AEN90" s="2"/>
      <c r="AEO90" s="2"/>
      <c r="AEP90" s="2"/>
      <c r="AEQ90" s="2"/>
      <c r="AER90" s="2"/>
      <c r="AES90" s="2"/>
      <c r="AET90" s="2"/>
      <c r="AEU90" s="2"/>
      <c r="AEV90" s="2"/>
      <c r="AEW90" s="2"/>
      <c r="AEX90" s="2"/>
      <c r="AEY90" s="2"/>
      <c r="AEZ90" s="2"/>
      <c r="AFA90" s="2"/>
      <c r="AFB90" s="2"/>
      <c r="AFC90" s="2"/>
      <c r="AFD90" s="2"/>
      <c r="AFE90" s="2"/>
      <c r="AFF90" s="2"/>
      <c r="AFG90" s="2"/>
      <c r="AFH90" s="2"/>
      <c r="AFI90" s="2"/>
      <c r="AFJ90" s="2"/>
      <c r="AFK90" s="2"/>
      <c r="AFL90" s="2"/>
      <c r="AFM90" s="2"/>
      <c r="AFN90" s="2"/>
      <c r="AFO90" s="2"/>
      <c r="AFP90" s="2"/>
      <c r="AFQ90" s="2"/>
      <c r="AFR90" s="2"/>
      <c r="AFS90" s="2"/>
      <c r="AFT90" s="2"/>
      <c r="AFU90" s="2"/>
      <c r="AFV90" s="2"/>
      <c r="AFW90" s="2"/>
      <c r="AFX90" s="2"/>
      <c r="AFY90" s="2"/>
      <c r="AFZ90" s="2"/>
      <c r="AGA90" s="2"/>
      <c r="AGB90" s="2"/>
      <c r="AGC90" s="2"/>
      <c r="AGD90" s="2"/>
      <c r="AGE90" s="2"/>
      <c r="AGF90" s="2"/>
      <c r="AGG90" s="2"/>
      <c r="AGH90" s="2"/>
      <c r="AGI90" s="2"/>
      <c r="AGJ90" s="2"/>
      <c r="AGK90" s="2"/>
      <c r="AGL90" s="2"/>
      <c r="AGM90" s="2"/>
      <c r="AGN90" s="2"/>
      <c r="AGO90" s="2"/>
      <c r="AGP90" s="2"/>
      <c r="AGQ90" s="2"/>
      <c r="AGR90" s="2"/>
      <c r="AGS90" s="2"/>
      <c r="AGT90" s="2"/>
      <c r="AGU90" s="2"/>
      <c r="AGV90" s="2"/>
      <c r="AGW90" s="2"/>
      <c r="AGX90" s="2"/>
      <c r="AGY90" s="2"/>
      <c r="AGZ90" s="2"/>
      <c r="AHA90" s="2"/>
      <c r="AHB90" s="2"/>
      <c r="AHC90" s="2"/>
      <c r="AHD90" s="2"/>
      <c r="AHE90" s="2"/>
      <c r="AHF90" s="2"/>
      <c r="AHG90" s="2"/>
      <c r="AHH90" s="2"/>
      <c r="AHI90" s="2"/>
      <c r="AHJ90" s="2"/>
      <c r="AHK90" s="2"/>
      <c r="AHL90" s="2"/>
      <c r="AHM90" s="2"/>
      <c r="AHN90" s="2"/>
      <c r="AHO90" s="2"/>
      <c r="AHP90" s="2"/>
      <c r="AHQ90" s="2"/>
      <c r="AHR90" s="2"/>
      <c r="AHS90" s="2"/>
      <c r="AHT90" s="2"/>
      <c r="AHU90" s="2"/>
      <c r="AHV90" s="2"/>
      <c r="AHW90" s="2"/>
      <c r="AHX90" s="2"/>
      <c r="AHY90" s="2"/>
      <c r="AHZ90" s="2"/>
      <c r="AIA90" s="2"/>
      <c r="AIB90" s="2"/>
      <c r="AIC90" s="2"/>
      <c r="AID90" s="2"/>
      <c r="AIE90" s="2"/>
      <c r="AIF90" s="2"/>
      <c r="AIG90" s="2"/>
      <c r="AIH90" s="2"/>
      <c r="AII90" s="2"/>
      <c r="AIJ90" s="2"/>
      <c r="AIK90" s="2"/>
      <c r="AIL90" s="2"/>
      <c r="AIM90" s="2"/>
      <c r="AIN90" s="2"/>
      <c r="AIO90" s="2"/>
      <c r="AIP90" s="2"/>
      <c r="AIQ90" s="2"/>
      <c r="AIR90" s="2"/>
      <c r="AIS90" s="2"/>
      <c r="AIT90" s="2"/>
      <c r="AIU90" s="2"/>
      <c r="AIV90" s="2"/>
      <c r="AIW90" s="2"/>
      <c r="AIX90" s="2"/>
      <c r="AIY90" s="2"/>
      <c r="AIZ90" s="2"/>
      <c r="AJA90" s="2"/>
      <c r="AJB90" s="2"/>
      <c r="AJC90" s="2"/>
      <c r="AJD90" s="2"/>
      <c r="AJE90" s="2"/>
      <c r="AJF90" s="2"/>
      <c r="AJG90" s="2"/>
      <c r="AJH90" s="2"/>
      <c r="AJI90" s="2"/>
      <c r="AJJ90" s="2"/>
      <c r="AJK90" s="2"/>
      <c r="AJL90" s="2"/>
      <c r="AJM90" s="2"/>
      <c r="AJN90" s="2"/>
      <c r="AJO90" s="2"/>
      <c r="AJP90" s="2"/>
      <c r="AJQ90" s="2"/>
      <c r="AJR90" s="2"/>
      <c r="AJS90" s="2"/>
      <c r="AJT90" s="2"/>
      <c r="AJU90" s="2"/>
      <c r="AJV90" s="2"/>
      <c r="AJW90" s="2"/>
      <c r="AJX90" s="2"/>
      <c r="AJY90" s="2"/>
      <c r="AJZ90" s="2"/>
      <c r="AKA90" s="2"/>
      <c r="AKB90" s="2"/>
      <c r="AKC90" s="2"/>
      <c r="AKD90" s="2"/>
      <c r="AKE90" s="2"/>
      <c r="AKF90" s="2"/>
      <c r="AKG90" s="2"/>
      <c r="AKH90" s="2"/>
      <c r="AKI90" s="2"/>
      <c r="AKJ90" s="2"/>
      <c r="AKK90" s="2"/>
      <c r="AKL90" s="2"/>
      <c r="AKM90" s="2"/>
      <c r="AKN90" s="2"/>
      <c r="AKO90" s="2"/>
      <c r="AKP90" s="2"/>
      <c r="AKQ90" s="2"/>
      <c r="AKR90" s="2"/>
      <c r="AKS90" s="2"/>
      <c r="AKT90" s="2"/>
      <c r="AKU90" s="2"/>
      <c r="AKV90" s="2"/>
      <c r="AKW90" s="2"/>
      <c r="AKX90" s="2"/>
      <c r="AKY90" s="2"/>
      <c r="AKZ90" s="2"/>
      <c r="ALA90" s="2"/>
      <c r="ALB90" s="2"/>
      <c r="ALC90" s="2"/>
      <c r="ALD90" s="2"/>
      <c r="ALE90" s="2"/>
      <c r="ALF90" s="2"/>
      <c r="ALG90" s="2"/>
      <c r="ALH90" s="2"/>
      <c r="ALI90" s="2"/>
      <c r="ALJ90" s="2"/>
      <c r="ALK90" s="2"/>
      <c r="ALL90" s="2"/>
      <c r="ALM90" s="2"/>
      <c r="ALN90" s="2"/>
      <c r="ALO90" s="2"/>
      <c r="ALP90" s="2"/>
      <c r="ALQ90" s="2"/>
      <c r="ALR90" s="2"/>
      <c r="ALS90" s="2"/>
      <c r="ALT90" s="2"/>
      <c r="ALU90" s="2"/>
      <c r="ALV90" s="2"/>
      <c r="ALW90" s="2"/>
      <c r="ALX90" s="2"/>
      <c r="ALY90" s="2"/>
      <c r="ALZ90" s="2"/>
      <c r="AMA90" s="2"/>
      <c r="AMB90" s="2"/>
      <c r="AMC90" s="2"/>
      <c r="AMD90" s="2"/>
      <c r="AME90" s="2"/>
      <c r="AMF90" s="2"/>
      <c r="AMG90" s="2"/>
      <c r="AMH90" s="2"/>
      <c r="AMI90" s="2"/>
      <c r="AMJ90" s="2"/>
      <c r="AMK90" s="2"/>
    </row>
    <row r="91" spans="1:1025" s="45" customFormat="1" x14ac:dyDescent="0.25">
      <c r="A91" s="84" t="s">
        <v>4</v>
      </c>
      <c r="B91" s="84" t="s">
        <v>5</v>
      </c>
      <c r="C91" s="84" t="s">
        <v>6</v>
      </c>
      <c r="D91" s="84" t="s">
        <v>7</v>
      </c>
      <c r="E91" s="84" t="s">
        <v>8</v>
      </c>
      <c r="F91" s="84" t="s">
        <v>9</v>
      </c>
      <c r="G91" s="84" t="s">
        <v>83</v>
      </c>
      <c r="H91" s="84" t="s">
        <v>84</v>
      </c>
      <c r="I91" s="18" t="s">
        <v>85</v>
      </c>
      <c r="J91" s="19" t="s">
        <v>86</v>
      </c>
      <c r="K91" s="17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  <c r="LI91" s="2"/>
      <c r="LJ91" s="2"/>
      <c r="LK91" s="2"/>
      <c r="LL91" s="2"/>
      <c r="LM91" s="2"/>
      <c r="LN91" s="2"/>
      <c r="LO91" s="2"/>
      <c r="LP91" s="2"/>
      <c r="LQ91" s="2"/>
      <c r="LR91" s="2"/>
      <c r="LS91" s="2"/>
      <c r="LT91" s="2"/>
      <c r="LU91" s="2"/>
      <c r="LV91" s="2"/>
      <c r="LW91" s="2"/>
      <c r="LX91" s="2"/>
      <c r="LY91" s="2"/>
      <c r="LZ91" s="2"/>
      <c r="MA91" s="2"/>
      <c r="MB91" s="2"/>
      <c r="MC91" s="2"/>
      <c r="MD91" s="2"/>
      <c r="ME91" s="2"/>
      <c r="MF91" s="2"/>
      <c r="MG91" s="2"/>
      <c r="MH91" s="2"/>
      <c r="MI91" s="2"/>
      <c r="MJ91" s="2"/>
      <c r="MK91" s="2"/>
      <c r="ML91" s="2"/>
      <c r="MM91" s="2"/>
      <c r="MN91" s="2"/>
      <c r="MO91" s="2"/>
      <c r="MP91" s="2"/>
      <c r="MQ91" s="2"/>
      <c r="MR91" s="2"/>
      <c r="MS91" s="2"/>
      <c r="MT91" s="2"/>
      <c r="MU91" s="2"/>
      <c r="MV91" s="2"/>
      <c r="MW91" s="2"/>
      <c r="MX91" s="2"/>
      <c r="MY91" s="2"/>
      <c r="MZ91" s="2"/>
      <c r="NA91" s="2"/>
      <c r="NB91" s="2"/>
      <c r="NC91" s="2"/>
      <c r="ND91" s="2"/>
      <c r="NE91" s="2"/>
      <c r="NF91" s="2"/>
      <c r="NG91" s="2"/>
      <c r="NH91" s="2"/>
      <c r="NI91" s="2"/>
      <c r="NJ91" s="2"/>
      <c r="NK91" s="2"/>
      <c r="NL91" s="2"/>
      <c r="NM91" s="2"/>
      <c r="NN91" s="2"/>
      <c r="NO91" s="2"/>
      <c r="NP91" s="2"/>
      <c r="NQ91" s="2"/>
      <c r="NR91" s="2"/>
      <c r="NS91" s="2"/>
      <c r="NT91" s="2"/>
      <c r="NU91" s="2"/>
      <c r="NV91" s="2"/>
      <c r="NW91" s="2"/>
      <c r="NX91" s="2"/>
      <c r="NY91" s="2"/>
      <c r="NZ91" s="2"/>
      <c r="OA91" s="2"/>
      <c r="OB91" s="2"/>
      <c r="OC91" s="2"/>
      <c r="OD91" s="2"/>
      <c r="OE91" s="2"/>
      <c r="OF91" s="2"/>
      <c r="OG91" s="2"/>
      <c r="OH91" s="2"/>
      <c r="OI91" s="2"/>
      <c r="OJ91" s="2"/>
      <c r="OK91" s="2"/>
      <c r="OL91" s="2"/>
      <c r="OM91" s="2"/>
      <c r="ON91" s="2"/>
      <c r="OO91" s="2"/>
      <c r="OP91" s="2"/>
      <c r="OQ91" s="2"/>
      <c r="OR91" s="2"/>
      <c r="OS91" s="2"/>
      <c r="OT91" s="2"/>
      <c r="OU91" s="2"/>
      <c r="OV91" s="2"/>
      <c r="OW91" s="2"/>
      <c r="OX91" s="2"/>
      <c r="OY91" s="2"/>
      <c r="OZ91" s="2"/>
      <c r="PA91" s="2"/>
      <c r="PB91" s="2"/>
      <c r="PC91" s="2"/>
      <c r="PD91" s="2"/>
      <c r="PE91" s="2"/>
      <c r="PF91" s="2"/>
      <c r="PG91" s="2"/>
      <c r="PH91" s="2"/>
      <c r="PI91" s="2"/>
      <c r="PJ91" s="2"/>
      <c r="PK91" s="2"/>
      <c r="PL91" s="2"/>
      <c r="PM91" s="2"/>
      <c r="PN91" s="2"/>
      <c r="PO91" s="2"/>
      <c r="PP91" s="2"/>
      <c r="PQ91" s="2"/>
      <c r="PR91" s="2"/>
      <c r="PS91" s="2"/>
      <c r="PT91" s="2"/>
      <c r="PU91" s="2"/>
      <c r="PV91" s="2"/>
      <c r="PW91" s="2"/>
      <c r="PX91" s="2"/>
      <c r="PY91" s="2"/>
      <c r="PZ91" s="2"/>
      <c r="QA91" s="2"/>
      <c r="QB91" s="2"/>
      <c r="QC91" s="2"/>
      <c r="QD91" s="2"/>
      <c r="QE91" s="2"/>
      <c r="QF91" s="2"/>
      <c r="QG91" s="2"/>
      <c r="QH91" s="2"/>
      <c r="QI91" s="2"/>
      <c r="QJ91" s="2"/>
      <c r="QK91" s="2"/>
      <c r="QL91" s="2"/>
      <c r="QM91" s="2"/>
      <c r="QN91" s="2"/>
      <c r="QO91" s="2"/>
      <c r="QP91" s="2"/>
      <c r="QQ91" s="2"/>
      <c r="QR91" s="2"/>
      <c r="QS91" s="2"/>
      <c r="QT91" s="2"/>
      <c r="QU91" s="2"/>
      <c r="QV91" s="2"/>
      <c r="QW91" s="2"/>
      <c r="QX91" s="2"/>
      <c r="QY91" s="2"/>
      <c r="QZ91" s="2"/>
      <c r="RA91" s="2"/>
      <c r="RB91" s="2"/>
      <c r="RC91" s="2"/>
      <c r="RD91" s="2"/>
      <c r="RE91" s="2"/>
      <c r="RF91" s="2"/>
      <c r="RG91" s="2"/>
      <c r="RH91" s="2"/>
      <c r="RI91" s="2"/>
      <c r="RJ91" s="2"/>
      <c r="RK91" s="2"/>
      <c r="RL91" s="2"/>
      <c r="RM91" s="2"/>
      <c r="RN91" s="2"/>
      <c r="RO91" s="2"/>
      <c r="RP91" s="2"/>
      <c r="RQ91" s="2"/>
      <c r="RR91" s="2"/>
      <c r="RS91" s="2"/>
      <c r="RT91" s="2"/>
      <c r="RU91" s="2"/>
      <c r="RV91" s="2"/>
      <c r="RW91" s="2"/>
      <c r="RX91" s="2"/>
      <c r="RY91" s="2"/>
      <c r="RZ91" s="2"/>
      <c r="SA91" s="2"/>
      <c r="SB91" s="2"/>
      <c r="SC91" s="2"/>
      <c r="SD91" s="2"/>
      <c r="SE91" s="2"/>
      <c r="SF91" s="2"/>
      <c r="SG91" s="2"/>
      <c r="SH91" s="2"/>
      <c r="SI91" s="2"/>
      <c r="SJ91" s="2"/>
      <c r="SK91" s="2"/>
      <c r="SL91" s="2"/>
      <c r="SM91" s="2"/>
      <c r="SN91" s="2"/>
      <c r="SO91" s="2"/>
      <c r="SP91" s="2"/>
      <c r="SQ91" s="2"/>
      <c r="SR91" s="2"/>
      <c r="SS91" s="2"/>
      <c r="ST91" s="2"/>
      <c r="SU91" s="2"/>
      <c r="SV91" s="2"/>
      <c r="SW91" s="2"/>
      <c r="SX91" s="2"/>
      <c r="SY91" s="2"/>
      <c r="SZ91" s="2"/>
      <c r="TA91" s="2"/>
      <c r="TB91" s="2"/>
      <c r="TC91" s="2"/>
      <c r="TD91" s="2"/>
      <c r="TE91" s="2"/>
      <c r="TF91" s="2"/>
      <c r="TG91" s="2"/>
      <c r="TH91" s="2"/>
      <c r="TI91" s="2"/>
      <c r="TJ91" s="2"/>
      <c r="TK91" s="2"/>
      <c r="TL91" s="2"/>
      <c r="TM91" s="2"/>
      <c r="TN91" s="2"/>
      <c r="TO91" s="2"/>
      <c r="TP91" s="2"/>
      <c r="TQ91" s="2"/>
      <c r="TR91" s="2"/>
      <c r="TS91" s="2"/>
      <c r="TT91" s="2"/>
      <c r="TU91" s="2"/>
      <c r="TV91" s="2"/>
      <c r="TW91" s="2"/>
      <c r="TX91" s="2"/>
      <c r="TY91" s="2"/>
      <c r="TZ91" s="2"/>
      <c r="UA91" s="2"/>
      <c r="UB91" s="2"/>
      <c r="UC91" s="2"/>
      <c r="UD91" s="2"/>
      <c r="UE91" s="2"/>
      <c r="UF91" s="2"/>
      <c r="UG91" s="2"/>
      <c r="UH91" s="2"/>
      <c r="UI91" s="2"/>
      <c r="UJ91" s="2"/>
      <c r="UK91" s="2"/>
      <c r="UL91" s="2"/>
      <c r="UM91" s="2"/>
      <c r="UN91" s="2"/>
      <c r="UO91" s="2"/>
      <c r="UP91" s="2"/>
      <c r="UQ91" s="2"/>
      <c r="UR91" s="2"/>
      <c r="US91" s="2"/>
      <c r="UT91" s="2"/>
      <c r="UU91" s="2"/>
      <c r="UV91" s="2"/>
      <c r="UW91" s="2"/>
      <c r="UX91" s="2"/>
      <c r="UY91" s="2"/>
      <c r="UZ91" s="2"/>
      <c r="VA91" s="2"/>
      <c r="VB91" s="2"/>
      <c r="VC91" s="2"/>
      <c r="VD91" s="2"/>
      <c r="VE91" s="2"/>
      <c r="VF91" s="2"/>
      <c r="VG91" s="2"/>
      <c r="VH91" s="2"/>
      <c r="VI91" s="2"/>
      <c r="VJ91" s="2"/>
      <c r="VK91" s="2"/>
      <c r="VL91" s="2"/>
      <c r="VM91" s="2"/>
      <c r="VN91" s="2"/>
      <c r="VO91" s="2"/>
      <c r="VP91" s="2"/>
      <c r="VQ91" s="2"/>
      <c r="VR91" s="2"/>
      <c r="VS91" s="2"/>
      <c r="VT91" s="2"/>
      <c r="VU91" s="2"/>
      <c r="VV91" s="2"/>
      <c r="VW91" s="2"/>
      <c r="VX91" s="2"/>
      <c r="VY91" s="2"/>
      <c r="VZ91" s="2"/>
      <c r="WA91" s="2"/>
      <c r="WB91" s="2"/>
      <c r="WC91" s="2"/>
      <c r="WD91" s="2"/>
      <c r="WE91" s="2"/>
      <c r="WF91" s="2"/>
      <c r="WG91" s="2"/>
      <c r="WH91" s="2"/>
      <c r="WI91" s="2"/>
      <c r="WJ91" s="2"/>
      <c r="WK91" s="2"/>
      <c r="WL91" s="2"/>
      <c r="WM91" s="2"/>
      <c r="WN91" s="2"/>
      <c r="WO91" s="2"/>
      <c r="WP91" s="2"/>
      <c r="WQ91" s="2"/>
      <c r="WR91" s="2"/>
      <c r="WS91" s="2"/>
      <c r="WT91" s="2"/>
      <c r="WU91" s="2"/>
      <c r="WV91" s="2"/>
      <c r="WW91" s="2"/>
      <c r="WX91" s="2"/>
      <c r="WY91" s="2"/>
      <c r="WZ91" s="2"/>
      <c r="XA91" s="2"/>
      <c r="XB91" s="2"/>
      <c r="XC91" s="2"/>
      <c r="XD91" s="2"/>
      <c r="XE91" s="2"/>
      <c r="XF91" s="2"/>
      <c r="XG91" s="2"/>
      <c r="XH91" s="2"/>
      <c r="XI91" s="2"/>
      <c r="XJ91" s="2"/>
      <c r="XK91" s="2"/>
      <c r="XL91" s="2"/>
      <c r="XM91" s="2"/>
      <c r="XN91" s="2"/>
      <c r="XO91" s="2"/>
      <c r="XP91" s="2"/>
      <c r="XQ91" s="2"/>
      <c r="XR91" s="2"/>
      <c r="XS91" s="2"/>
      <c r="XT91" s="2"/>
      <c r="XU91" s="2"/>
      <c r="XV91" s="2"/>
      <c r="XW91" s="2"/>
      <c r="XX91" s="2"/>
      <c r="XY91" s="2"/>
      <c r="XZ91" s="2"/>
      <c r="YA91" s="2"/>
      <c r="YB91" s="2"/>
      <c r="YC91" s="2"/>
      <c r="YD91" s="2"/>
      <c r="YE91" s="2"/>
      <c r="YF91" s="2"/>
      <c r="YG91" s="2"/>
      <c r="YH91" s="2"/>
      <c r="YI91" s="2"/>
      <c r="YJ91" s="2"/>
      <c r="YK91" s="2"/>
      <c r="YL91" s="2"/>
      <c r="YM91" s="2"/>
      <c r="YN91" s="2"/>
      <c r="YO91" s="2"/>
      <c r="YP91" s="2"/>
      <c r="YQ91" s="2"/>
      <c r="YR91" s="2"/>
      <c r="YS91" s="2"/>
      <c r="YT91" s="2"/>
      <c r="YU91" s="2"/>
      <c r="YV91" s="2"/>
      <c r="YW91" s="2"/>
      <c r="YX91" s="2"/>
      <c r="YY91" s="2"/>
      <c r="YZ91" s="2"/>
      <c r="ZA91" s="2"/>
      <c r="ZB91" s="2"/>
      <c r="ZC91" s="2"/>
      <c r="ZD91" s="2"/>
      <c r="ZE91" s="2"/>
      <c r="ZF91" s="2"/>
      <c r="ZG91" s="2"/>
      <c r="ZH91" s="2"/>
      <c r="ZI91" s="2"/>
      <c r="ZJ91" s="2"/>
      <c r="ZK91" s="2"/>
      <c r="ZL91" s="2"/>
      <c r="ZM91" s="2"/>
      <c r="ZN91" s="2"/>
      <c r="ZO91" s="2"/>
      <c r="ZP91" s="2"/>
      <c r="ZQ91" s="2"/>
      <c r="ZR91" s="2"/>
      <c r="ZS91" s="2"/>
      <c r="ZT91" s="2"/>
      <c r="ZU91" s="2"/>
      <c r="ZV91" s="2"/>
      <c r="ZW91" s="2"/>
      <c r="ZX91" s="2"/>
      <c r="ZY91" s="2"/>
      <c r="ZZ91" s="2"/>
      <c r="AAA91" s="2"/>
      <c r="AAB91" s="2"/>
      <c r="AAC91" s="2"/>
      <c r="AAD91" s="2"/>
      <c r="AAE91" s="2"/>
      <c r="AAF91" s="2"/>
      <c r="AAG91" s="2"/>
      <c r="AAH91" s="2"/>
      <c r="AAI91" s="2"/>
      <c r="AAJ91" s="2"/>
      <c r="AAK91" s="2"/>
      <c r="AAL91" s="2"/>
      <c r="AAM91" s="2"/>
      <c r="AAN91" s="2"/>
      <c r="AAO91" s="2"/>
      <c r="AAP91" s="2"/>
      <c r="AAQ91" s="2"/>
      <c r="AAR91" s="2"/>
      <c r="AAS91" s="2"/>
      <c r="AAT91" s="2"/>
      <c r="AAU91" s="2"/>
      <c r="AAV91" s="2"/>
      <c r="AAW91" s="2"/>
      <c r="AAX91" s="2"/>
      <c r="AAY91" s="2"/>
      <c r="AAZ91" s="2"/>
      <c r="ABA91" s="2"/>
      <c r="ABB91" s="2"/>
      <c r="ABC91" s="2"/>
      <c r="ABD91" s="2"/>
      <c r="ABE91" s="2"/>
      <c r="ABF91" s="2"/>
      <c r="ABG91" s="2"/>
      <c r="ABH91" s="2"/>
      <c r="ABI91" s="2"/>
      <c r="ABJ91" s="2"/>
      <c r="ABK91" s="2"/>
      <c r="ABL91" s="2"/>
      <c r="ABM91" s="2"/>
      <c r="ABN91" s="2"/>
      <c r="ABO91" s="2"/>
      <c r="ABP91" s="2"/>
      <c r="ABQ91" s="2"/>
      <c r="ABR91" s="2"/>
      <c r="ABS91" s="2"/>
      <c r="ABT91" s="2"/>
      <c r="ABU91" s="2"/>
      <c r="ABV91" s="2"/>
      <c r="ABW91" s="2"/>
      <c r="ABX91" s="2"/>
      <c r="ABY91" s="2"/>
      <c r="ABZ91" s="2"/>
      <c r="ACA91" s="2"/>
      <c r="ACB91" s="2"/>
      <c r="ACC91" s="2"/>
      <c r="ACD91" s="2"/>
      <c r="ACE91" s="2"/>
      <c r="ACF91" s="2"/>
      <c r="ACG91" s="2"/>
      <c r="ACH91" s="2"/>
      <c r="ACI91" s="2"/>
      <c r="ACJ91" s="2"/>
      <c r="ACK91" s="2"/>
      <c r="ACL91" s="2"/>
      <c r="ACM91" s="2"/>
      <c r="ACN91" s="2"/>
      <c r="ACO91" s="2"/>
      <c r="ACP91" s="2"/>
      <c r="ACQ91" s="2"/>
      <c r="ACR91" s="2"/>
      <c r="ACS91" s="2"/>
      <c r="ACT91" s="2"/>
      <c r="ACU91" s="2"/>
      <c r="ACV91" s="2"/>
      <c r="ACW91" s="2"/>
      <c r="ACX91" s="2"/>
      <c r="ACY91" s="2"/>
      <c r="ACZ91" s="2"/>
      <c r="ADA91" s="2"/>
      <c r="ADB91" s="2"/>
      <c r="ADC91" s="2"/>
      <c r="ADD91" s="2"/>
      <c r="ADE91" s="2"/>
      <c r="ADF91" s="2"/>
      <c r="ADG91" s="2"/>
      <c r="ADH91" s="2"/>
      <c r="ADI91" s="2"/>
      <c r="ADJ91" s="2"/>
      <c r="ADK91" s="2"/>
      <c r="ADL91" s="2"/>
      <c r="ADM91" s="2"/>
      <c r="ADN91" s="2"/>
      <c r="ADO91" s="2"/>
      <c r="ADP91" s="2"/>
      <c r="ADQ91" s="2"/>
      <c r="ADR91" s="2"/>
      <c r="ADS91" s="2"/>
      <c r="ADT91" s="2"/>
      <c r="ADU91" s="2"/>
      <c r="ADV91" s="2"/>
      <c r="ADW91" s="2"/>
      <c r="ADX91" s="2"/>
      <c r="ADY91" s="2"/>
      <c r="ADZ91" s="2"/>
      <c r="AEA91" s="2"/>
      <c r="AEB91" s="2"/>
      <c r="AEC91" s="2"/>
      <c r="AED91" s="2"/>
      <c r="AEE91" s="2"/>
      <c r="AEF91" s="2"/>
      <c r="AEG91" s="2"/>
      <c r="AEH91" s="2"/>
      <c r="AEI91" s="2"/>
      <c r="AEJ91" s="2"/>
      <c r="AEK91" s="2"/>
      <c r="AEL91" s="2"/>
      <c r="AEM91" s="2"/>
      <c r="AEN91" s="2"/>
      <c r="AEO91" s="2"/>
      <c r="AEP91" s="2"/>
      <c r="AEQ91" s="2"/>
      <c r="AER91" s="2"/>
      <c r="AES91" s="2"/>
      <c r="AET91" s="2"/>
      <c r="AEU91" s="2"/>
      <c r="AEV91" s="2"/>
      <c r="AEW91" s="2"/>
      <c r="AEX91" s="2"/>
      <c r="AEY91" s="2"/>
      <c r="AEZ91" s="2"/>
      <c r="AFA91" s="2"/>
      <c r="AFB91" s="2"/>
      <c r="AFC91" s="2"/>
      <c r="AFD91" s="2"/>
      <c r="AFE91" s="2"/>
      <c r="AFF91" s="2"/>
      <c r="AFG91" s="2"/>
      <c r="AFH91" s="2"/>
      <c r="AFI91" s="2"/>
      <c r="AFJ91" s="2"/>
      <c r="AFK91" s="2"/>
      <c r="AFL91" s="2"/>
      <c r="AFM91" s="2"/>
      <c r="AFN91" s="2"/>
      <c r="AFO91" s="2"/>
      <c r="AFP91" s="2"/>
      <c r="AFQ91" s="2"/>
      <c r="AFR91" s="2"/>
      <c r="AFS91" s="2"/>
      <c r="AFT91" s="2"/>
      <c r="AFU91" s="2"/>
      <c r="AFV91" s="2"/>
      <c r="AFW91" s="2"/>
      <c r="AFX91" s="2"/>
      <c r="AFY91" s="2"/>
      <c r="AFZ91" s="2"/>
      <c r="AGA91" s="2"/>
      <c r="AGB91" s="2"/>
      <c r="AGC91" s="2"/>
      <c r="AGD91" s="2"/>
      <c r="AGE91" s="2"/>
      <c r="AGF91" s="2"/>
      <c r="AGG91" s="2"/>
      <c r="AGH91" s="2"/>
      <c r="AGI91" s="2"/>
      <c r="AGJ91" s="2"/>
      <c r="AGK91" s="2"/>
      <c r="AGL91" s="2"/>
      <c r="AGM91" s="2"/>
      <c r="AGN91" s="2"/>
      <c r="AGO91" s="2"/>
      <c r="AGP91" s="2"/>
      <c r="AGQ91" s="2"/>
      <c r="AGR91" s="2"/>
      <c r="AGS91" s="2"/>
      <c r="AGT91" s="2"/>
      <c r="AGU91" s="2"/>
      <c r="AGV91" s="2"/>
      <c r="AGW91" s="2"/>
      <c r="AGX91" s="2"/>
      <c r="AGY91" s="2"/>
      <c r="AGZ91" s="2"/>
      <c r="AHA91" s="2"/>
      <c r="AHB91" s="2"/>
      <c r="AHC91" s="2"/>
      <c r="AHD91" s="2"/>
      <c r="AHE91" s="2"/>
      <c r="AHF91" s="2"/>
      <c r="AHG91" s="2"/>
      <c r="AHH91" s="2"/>
      <c r="AHI91" s="2"/>
      <c r="AHJ91" s="2"/>
      <c r="AHK91" s="2"/>
      <c r="AHL91" s="2"/>
      <c r="AHM91" s="2"/>
      <c r="AHN91" s="2"/>
      <c r="AHO91" s="2"/>
      <c r="AHP91" s="2"/>
      <c r="AHQ91" s="2"/>
      <c r="AHR91" s="2"/>
      <c r="AHS91" s="2"/>
      <c r="AHT91" s="2"/>
      <c r="AHU91" s="2"/>
      <c r="AHV91" s="2"/>
      <c r="AHW91" s="2"/>
      <c r="AHX91" s="2"/>
      <c r="AHY91" s="2"/>
      <c r="AHZ91" s="2"/>
      <c r="AIA91" s="2"/>
      <c r="AIB91" s="2"/>
      <c r="AIC91" s="2"/>
      <c r="AID91" s="2"/>
      <c r="AIE91" s="2"/>
      <c r="AIF91" s="2"/>
      <c r="AIG91" s="2"/>
      <c r="AIH91" s="2"/>
      <c r="AII91" s="2"/>
      <c r="AIJ91" s="2"/>
      <c r="AIK91" s="2"/>
      <c r="AIL91" s="2"/>
      <c r="AIM91" s="2"/>
      <c r="AIN91" s="2"/>
      <c r="AIO91" s="2"/>
      <c r="AIP91" s="2"/>
      <c r="AIQ91" s="2"/>
      <c r="AIR91" s="2"/>
      <c r="AIS91" s="2"/>
      <c r="AIT91" s="2"/>
      <c r="AIU91" s="2"/>
      <c r="AIV91" s="2"/>
      <c r="AIW91" s="2"/>
      <c r="AIX91" s="2"/>
      <c r="AIY91" s="2"/>
      <c r="AIZ91" s="2"/>
      <c r="AJA91" s="2"/>
      <c r="AJB91" s="2"/>
      <c r="AJC91" s="2"/>
      <c r="AJD91" s="2"/>
      <c r="AJE91" s="2"/>
      <c r="AJF91" s="2"/>
      <c r="AJG91" s="2"/>
      <c r="AJH91" s="2"/>
      <c r="AJI91" s="2"/>
      <c r="AJJ91" s="2"/>
      <c r="AJK91" s="2"/>
      <c r="AJL91" s="2"/>
      <c r="AJM91" s="2"/>
      <c r="AJN91" s="2"/>
      <c r="AJO91" s="2"/>
      <c r="AJP91" s="2"/>
      <c r="AJQ91" s="2"/>
      <c r="AJR91" s="2"/>
      <c r="AJS91" s="2"/>
      <c r="AJT91" s="2"/>
      <c r="AJU91" s="2"/>
      <c r="AJV91" s="2"/>
      <c r="AJW91" s="2"/>
      <c r="AJX91" s="2"/>
      <c r="AJY91" s="2"/>
      <c r="AJZ91" s="2"/>
      <c r="AKA91" s="2"/>
      <c r="AKB91" s="2"/>
      <c r="AKC91" s="2"/>
      <c r="AKD91" s="2"/>
      <c r="AKE91" s="2"/>
      <c r="AKF91" s="2"/>
      <c r="AKG91" s="2"/>
      <c r="AKH91" s="2"/>
      <c r="AKI91" s="2"/>
      <c r="AKJ91" s="2"/>
      <c r="AKK91" s="2"/>
      <c r="AKL91" s="2"/>
      <c r="AKM91" s="2"/>
      <c r="AKN91" s="2"/>
      <c r="AKO91" s="2"/>
      <c r="AKP91" s="2"/>
      <c r="AKQ91" s="2"/>
      <c r="AKR91" s="2"/>
      <c r="AKS91" s="2"/>
      <c r="AKT91" s="2"/>
      <c r="AKU91" s="2"/>
      <c r="AKV91" s="2"/>
      <c r="AKW91" s="2"/>
      <c r="AKX91" s="2"/>
      <c r="AKY91" s="2"/>
      <c r="AKZ91" s="2"/>
      <c r="ALA91" s="2"/>
      <c r="ALB91" s="2"/>
      <c r="ALC91" s="2"/>
      <c r="ALD91" s="2"/>
      <c r="ALE91" s="2"/>
      <c r="ALF91" s="2"/>
      <c r="ALG91" s="2"/>
      <c r="ALH91" s="2"/>
      <c r="ALI91" s="2"/>
      <c r="ALJ91" s="2"/>
      <c r="ALK91" s="2"/>
      <c r="ALL91" s="2"/>
      <c r="ALM91" s="2"/>
      <c r="ALN91" s="2"/>
      <c r="ALO91" s="2"/>
      <c r="ALP91" s="2"/>
      <c r="ALQ91" s="2"/>
      <c r="ALR91" s="2"/>
      <c r="ALS91" s="2"/>
      <c r="ALT91" s="2"/>
      <c r="ALU91" s="2"/>
      <c r="ALV91" s="2"/>
      <c r="ALW91" s="2"/>
      <c r="ALX91" s="2"/>
      <c r="ALY91" s="2"/>
      <c r="ALZ91" s="2"/>
      <c r="AMA91" s="2"/>
      <c r="AMB91" s="2"/>
      <c r="AMC91" s="2"/>
      <c r="AMD91" s="2"/>
      <c r="AME91" s="2"/>
      <c r="AMF91" s="2"/>
      <c r="AMG91" s="2"/>
      <c r="AMH91" s="2"/>
      <c r="AMI91" s="2"/>
      <c r="AMJ91" s="2"/>
      <c r="AMK91" s="2"/>
    </row>
    <row r="92" spans="1:1025" s="2" customFormat="1" ht="51" x14ac:dyDescent="0.2">
      <c r="A92" s="57">
        <v>3719800</v>
      </c>
      <c r="B92" s="57">
        <v>9800</v>
      </c>
      <c r="C92" s="59" t="s">
        <v>73</v>
      </c>
      <c r="D92" s="24" t="s">
        <v>119</v>
      </c>
      <c r="E92" s="24"/>
      <c r="F92" s="100"/>
      <c r="G92" s="21">
        <f t="shared" si="16"/>
        <v>522500</v>
      </c>
      <c r="H92" s="26">
        <f>SUM(H93:H97)</f>
        <v>522500</v>
      </c>
      <c r="I92" s="26">
        <f>SUM(I93:I97)</f>
        <v>0</v>
      </c>
      <c r="J92" s="26">
        <f>SUM(J93:J97)</f>
        <v>0</v>
      </c>
      <c r="K92" s="17"/>
    </row>
    <row r="93" spans="1:1025" s="2" customFormat="1" ht="38.25" customHeight="1" x14ac:dyDescent="0.2">
      <c r="A93" s="57"/>
      <c r="B93" s="57"/>
      <c r="C93" s="59"/>
      <c r="D93" s="24"/>
      <c r="E93" s="24" t="s">
        <v>111</v>
      </c>
      <c r="F93" s="100" t="s">
        <v>112</v>
      </c>
      <c r="G93" s="21">
        <f t="shared" si="16"/>
        <v>80000</v>
      </c>
      <c r="H93" s="26">
        <v>80000</v>
      </c>
      <c r="I93" s="25">
        <v>0</v>
      </c>
      <c r="J93" s="26">
        <v>0</v>
      </c>
      <c r="K93" s="17"/>
    </row>
    <row r="94" spans="1:1025" s="65" customFormat="1" ht="63.75" customHeight="1" x14ac:dyDescent="0.2">
      <c r="A94" s="60"/>
      <c r="B94" s="60"/>
      <c r="C94" s="59"/>
      <c r="D94" s="61"/>
      <c r="E94" s="61" t="str">
        <f>E69</f>
        <v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v>
      </c>
      <c r="F94" s="107" t="str">
        <f>F69</f>
        <v xml:space="preserve"> рішення сільської ради від 08.02.2022 № № 28-55/VIII, зміни від 13.12.2022 року №  44-2/VIII</v>
      </c>
      <c r="G94" s="66">
        <f t="shared" si="16"/>
        <v>75000</v>
      </c>
      <c r="H94" s="62">
        <v>75000</v>
      </c>
      <c r="I94" s="63">
        <v>0</v>
      </c>
      <c r="J94" s="62">
        <v>0</v>
      </c>
      <c r="K94" s="64"/>
    </row>
    <row r="95" spans="1:1025" s="65" customFormat="1" ht="57" customHeight="1" x14ac:dyDescent="0.2">
      <c r="A95" s="60"/>
      <c r="B95" s="60"/>
      <c r="C95" s="59"/>
      <c r="D95" s="61"/>
      <c r="E95" s="77" t="s">
        <v>172</v>
      </c>
      <c r="F95" s="108" t="s">
        <v>173</v>
      </c>
      <c r="G95" s="66">
        <f t="shared" ref="G95" si="17">H95+I95</f>
        <v>87500</v>
      </c>
      <c r="H95" s="62">
        <v>87500</v>
      </c>
      <c r="I95" s="63">
        <v>0</v>
      </c>
      <c r="J95" s="62">
        <v>0</v>
      </c>
      <c r="K95" s="64"/>
    </row>
    <row r="96" spans="1:1025" s="65" customFormat="1" ht="42.75" customHeight="1" x14ac:dyDescent="0.2">
      <c r="A96" s="60"/>
      <c r="B96" s="60"/>
      <c r="C96" s="59"/>
      <c r="D96" s="61"/>
      <c r="E96" s="61" t="s">
        <v>182</v>
      </c>
      <c r="F96" s="107" t="s">
        <v>174</v>
      </c>
      <c r="G96" s="66">
        <f t="shared" si="16"/>
        <v>200000</v>
      </c>
      <c r="H96" s="62">
        <f>50000+150000</f>
        <v>200000</v>
      </c>
      <c r="I96" s="63">
        <v>0</v>
      </c>
      <c r="J96" s="62">
        <v>0</v>
      </c>
      <c r="K96" s="73" t="s">
        <v>165</v>
      </c>
      <c r="L96" s="74" t="s">
        <v>166</v>
      </c>
    </row>
    <row r="97" spans="1:11" s="65" customFormat="1" ht="44.25" customHeight="1" x14ac:dyDescent="0.2">
      <c r="A97" s="60"/>
      <c r="B97" s="60"/>
      <c r="C97" s="59"/>
      <c r="D97" s="61"/>
      <c r="E97" s="61" t="s">
        <v>128</v>
      </c>
      <c r="F97" s="107" t="s">
        <v>129</v>
      </c>
      <c r="G97" s="66">
        <f t="shared" si="16"/>
        <v>80000</v>
      </c>
      <c r="H97" s="62">
        <v>80000</v>
      </c>
      <c r="I97" s="63">
        <v>0</v>
      </c>
      <c r="J97" s="62">
        <v>0</v>
      </c>
      <c r="K97" s="64"/>
    </row>
    <row r="98" spans="1:11" x14ac:dyDescent="0.25">
      <c r="A98" s="3" t="s">
        <v>133</v>
      </c>
      <c r="B98" s="3" t="s">
        <v>133</v>
      </c>
      <c r="C98" s="3" t="s">
        <v>133</v>
      </c>
      <c r="D98" s="20" t="s">
        <v>77</v>
      </c>
      <c r="E98" s="3" t="s">
        <v>133</v>
      </c>
      <c r="F98" s="3" t="s">
        <v>133</v>
      </c>
      <c r="G98" s="21">
        <f>G71+G13</f>
        <v>21690759</v>
      </c>
      <c r="H98" s="21">
        <f>H71+H13</f>
        <v>16890239</v>
      </c>
      <c r="I98" s="21">
        <f>I71+I13</f>
        <v>4800520</v>
      </c>
      <c r="J98" s="21">
        <f>J71+J13</f>
        <v>4785520</v>
      </c>
      <c r="K98" s="34">
        <f>I98-J98</f>
        <v>15000</v>
      </c>
    </row>
    <row r="99" spans="1:11" s="15" customFormat="1" x14ac:dyDescent="0.25">
      <c r="A99" s="38"/>
      <c r="B99" s="38"/>
      <c r="C99" s="38"/>
      <c r="D99" s="38"/>
      <c r="E99" s="38"/>
      <c r="F99" s="38"/>
      <c r="G99" s="39"/>
      <c r="H99" s="38"/>
      <c r="I99" s="38"/>
    </row>
    <row r="100" spans="1:11" s="15" customFormat="1" x14ac:dyDescent="0.25">
      <c r="A100" s="38"/>
      <c r="B100" s="38"/>
      <c r="C100" s="38"/>
      <c r="D100" s="38"/>
      <c r="E100" s="38"/>
      <c r="F100" s="38"/>
      <c r="G100" s="39"/>
      <c r="H100" s="38"/>
      <c r="I100" s="38"/>
    </row>
    <row r="101" spans="1:11" s="40" customFormat="1" ht="30.75" customHeight="1" x14ac:dyDescent="0.3">
      <c r="D101" s="40" t="s">
        <v>75</v>
      </c>
      <c r="E101" s="41"/>
      <c r="F101" s="42"/>
      <c r="G101" s="40" t="s">
        <v>134</v>
      </c>
    </row>
    <row r="103" spans="1:11" x14ac:dyDescent="0.25">
      <c r="G103" s="68"/>
    </row>
    <row r="104" spans="1:11" x14ac:dyDescent="0.25">
      <c r="G104" s="5">
        <f>20249239</f>
        <v>20249239</v>
      </c>
      <c r="H104" s="1">
        <v>15790239</v>
      </c>
      <c r="I104" s="1">
        <v>4459000</v>
      </c>
      <c r="J104" s="2">
        <v>4444000</v>
      </c>
    </row>
    <row r="106" spans="1:11" x14ac:dyDescent="0.25">
      <c r="G106" s="68">
        <f>G104-G98</f>
        <v>-1441520</v>
      </c>
      <c r="H106" s="68">
        <f t="shared" ref="H106:J106" si="18">H104-H98</f>
        <v>-1100000</v>
      </c>
      <c r="I106" s="68">
        <f t="shared" si="18"/>
        <v>-341520</v>
      </c>
      <c r="J106" s="68">
        <f t="shared" si="18"/>
        <v>-341520</v>
      </c>
    </row>
    <row r="108" spans="1:11" x14ac:dyDescent="0.25">
      <c r="H108" s="56">
        <f>H98-8758839</f>
        <v>8131400</v>
      </c>
    </row>
  </sheetData>
  <mergeCells count="61">
    <mergeCell ref="H64:H65"/>
    <mergeCell ref="I64:J64"/>
    <mergeCell ref="A89:A90"/>
    <mergeCell ref="B89:B90"/>
    <mergeCell ref="C89:C90"/>
    <mergeCell ref="D89:D90"/>
    <mergeCell ref="E89:E90"/>
    <mergeCell ref="F89:F90"/>
    <mergeCell ref="G89:G90"/>
    <mergeCell ref="H89:H90"/>
    <mergeCell ref="I89:J89"/>
    <mergeCell ref="F49:F50"/>
    <mergeCell ref="G49:G50"/>
    <mergeCell ref="H49:H50"/>
    <mergeCell ref="I49:J49"/>
    <mergeCell ref="F22:F23"/>
    <mergeCell ref="G22:G23"/>
    <mergeCell ref="H22:H23"/>
    <mergeCell ref="I22:J22"/>
    <mergeCell ref="F34:F35"/>
    <mergeCell ref="G34:G35"/>
    <mergeCell ref="H34:H35"/>
    <mergeCell ref="I34:J34"/>
    <mergeCell ref="A22:A23"/>
    <mergeCell ref="B22:B23"/>
    <mergeCell ref="C22:C23"/>
    <mergeCell ref="D22:D23"/>
    <mergeCell ref="E22:E23"/>
    <mergeCell ref="A49:A50"/>
    <mergeCell ref="B49:B50"/>
    <mergeCell ref="C49:C50"/>
    <mergeCell ref="D49:D50"/>
    <mergeCell ref="E49:E50"/>
    <mergeCell ref="E8:F8"/>
    <mergeCell ref="I1:J1"/>
    <mergeCell ref="B5:K5"/>
    <mergeCell ref="E7:F7"/>
    <mergeCell ref="F2:J3"/>
    <mergeCell ref="F4:J4"/>
    <mergeCell ref="B9:E9"/>
    <mergeCell ref="A10:A11"/>
    <mergeCell ref="B10:B11"/>
    <mergeCell ref="C10:C11"/>
    <mergeCell ref="D10:D11"/>
    <mergeCell ref="E10:E11"/>
    <mergeCell ref="F10:F11"/>
    <mergeCell ref="G10:G11"/>
    <mergeCell ref="H10:H11"/>
    <mergeCell ref="I10:J10"/>
    <mergeCell ref="A64:A65"/>
    <mergeCell ref="B64:B65"/>
    <mergeCell ref="C64:C65"/>
    <mergeCell ref="D64:D65"/>
    <mergeCell ref="E64:E65"/>
    <mergeCell ref="F64:F65"/>
    <mergeCell ref="G64:G65"/>
    <mergeCell ref="A34:A35"/>
    <mergeCell ref="B34:B35"/>
    <mergeCell ref="C34:C35"/>
    <mergeCell ref="D34:D35"/>
    <mergeCell ref="E34:E35"/>
  </mergeCells>
  <pageMargins left="0.7" right="0.7" top="0.75" bottom="0.75" header="0.51180555555555496" footer="0.51180555555555496"/>
  <pageSetup paperSize="9" scale="64" firstPageNumber="0" orientation="landscape" r:id="rId1"/>
  <rowBreaks count="6" manualBreakCount="6">
    <brk id="21" max="9" man="1"/>
    <brk id="33" max="9" man="1"/>
    <brk id="48" max="9" man="1"/>
    <brk id="63" max="9" man="1"/>
    <brk id="88" max="9" man="1"/>
    <brk id="10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Normal="100" zoomScalePageLayoutView="95" workbookViewId="0">
      <selection activeCell="P22" sqref="P22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5</vt:lpstr>
      <vt:lpstr>Лист2</vt:lpstr>
      <vt:lpstr>'додаток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2023-07-10T11:10:27Z</cp:lastPrinted>
  <dcterms:created xsi:type="dcterms:W3CDTF">2006-09-16T00:00:00Z</dcterms:created>
  <dcterms:modified xsi:type="dcterms:W3CDTF">2023-07-10T11:10:29Z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