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115" yWindow="-285" windowWidth="17685" windowHeight="11610" tabRatio="500"/>
  </bookViews>
  <sheets>
    <sheet name="додаток5" sheetId="8" r:id="rId1"/>
  </sheets>
  <definedNames>
    <definedName name="_xlnm.Print_Area" localSheetId="0">додаток5!$A$1:$J$53</definedName>
  </definedNames>
  <calcPr calcId="145621"/>
  <extLst>
    <ext xmlns:loext="http://schemas.libreoffice.org/" uri="{7626C862-2A13-11E5-B345-FEFF819CDC9F}">
      <loext:extCalcPr stringRefSyntax="ExcelA1"/>
    </ext>
  </extLst>
</workbook>
</file>

<file path=xl/calcChain.xml><?xml version="1.0" encoding="utf-8"?>
<calcChain xmlns="http://schemas.openxmlformats.org/spreadsheetml/2006/main">
  <c r="I26" i="8" l="1"/>
  <c r="H27" i="8"/>
  <c r="G27" i="8" s="1"/>
  <c r="H29" i="8" l="1"/>
  <c r="G29" i="8" s="1"/>
  <c r="I46" i="8" l="1"/>
  <c r="I30" i="8"/>
  <c r="I28" i="8" s="1"/>
  <c r="I18" i="8"/>
  <c r="I25" i="8"/>
  <c r="I44" i="8" l="1"/>
  <c r="I21" i="8"/>
  <c r="I20" i="8" s="1"/>
  <c r="H24" i="8" l="1"/>
  <c r="G24" i="8" s="1"/>
  <c r="H46" i="8" l="1"/>
  <c r="G46" i="8" s="1"/>
  <c r="I14" i="8"/>
  <c r="I13" i="8" s="1"/>
  <c r="H15" i="8"/>
  <c r="G15" i="8" s="1"/>
  <c r="I50" i="8" l="1"/>
  <c r="H21" i="8"/>
  <c r="G21" i="8" s="1"/>
  <c r="I40" i="8" l="1"/>
  <c r="H41" i="8"/>
  <c r="G41" i="8"/>
  <c r="H25" i="8"/>
  <c r="G25" i="8" s="1"/>
  <c r="H50" i="8"/>
  <c r="G50" i="8" s="1"/>
  <c r="I49" i="8"/>
  <c r="I45" i="8" s="1"/>
  <c r="I19" i="8"/>
  <c r="H49" i="8" l="1"/>
  <c r="G49" i="8" s="1"/>
  <c r="I43" i="8"/>
  <c r="H44" i="8"/>
  <c r="G44" i="8" s="1"/>
  <c r="H51" i="8"/>
  <c r="G51" i="8" s="1"/>
  <c r="I17" i="8"/>
  <c r="I16" i="8" s="1"/>
  <c r="H30" i="8"/>
  <c r="G30" i="8" s="1"/>
  <c r="H19" i="8"/>
  <c r="H18" i="8"/>
  <c r="G18" i="8" l="1"/>
  <c r="H52" i="8"/>
  <c r="G19" i="8"/>
  <c r="I42" i="8"/>
  <c r="I38" i="8"/>
  <c r="I31" i="8" s="1"/>
  <c r="G52" i="8" l="1"/>
  <c r="I12" i="8"/>
  <c r="I11" i="8" s="1"/>
  <c r="I52" i="8" s="1"/>
</calcChain>
</file>

<file path=xl/sharedStrings.xml><?xml version="1.0" encoding="utf-8"?>
<sst xmlns="http://schemas.openxmlformats.org/spreadsheetml/2006/main" count="264" uniqueCount="102">
  <si>
    <t>(код бюджету)</t>
  </si>
  <si>
    <t>1</t>
  </si>
  <si>
    <t>2</t>
  </si>
  <si>
    <t>3</t>
  </si>
  <si>
    <t>4</t>
  </si>
  <si>
    <t>5</t>
  </si>
  <si>
    <t>6</t>
  </si>
  <si>
    <t>Х</t>
  </si>
  <si>
    <t>Тетяна ДІБРОВА</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</si>
  <si>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</si>
  <si>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</si>
  <si>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0200000</t>
  </si>
  <si>
    <t>Виконавчий комітет Білозірської сільської ради</t>
  </si>
  <si>
    <t>0210000</t>
  </si>
  <si>
    <t>Код Програмної класифікації видатків та кредитування місцевого бюджету</t>
  </si>
  <si>
    <t>УСЬОГО</t>
  </si>
  <si>
    <t>7</t>
  </si>
  <si>
    <t>8</t>
  </si>
  <si>
    <t>9</t>
  </si>
  <si>
    <t>10</t>
  </si>
  <si>
    <t>X</t>
  </si>
  <si>
    <t/>
  </si>
  <si>
    <t>"Про бюджет Білозірської сільської  територіальної громади  на 2024 рік" (2350100000)</t>
  </si>
  <si>
    <t>7000</t>
  </si>
  <si>
    <t>ЕКОНОМІЧНА ДІЯЛЬНІСТЬ</t>
  </si>
  <si>
    <t>0217350</t>
  </si>
  <si>
    <t>7350</t>
  </si>
  <si>
    <t>0443</t>
  </si>
  <si>
    <t>Розроблення схем планування та забудови територій (містобудівної документації)</t>
  </si>
  <si>
    <t>0217321</t>
  </si>
  <si>
    <t>7321</t>
  </si>
  <si>
    <t>Будівництво освітніх установ та закладів</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</si>
  <si>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</si>
  <si>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</si>
  <si>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</si>
  <si>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</si>
  <si>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</si>
  <si>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Обсяг капітальних вкладень місцевого бюджету у 2024 році, гривень</t>
  </si>
  <si>
    <t xml:space="preserve">Очікуваний рівень готовності проекту на кінець 2024  року, % </t>
  </si>
  <si>
    <t xml:space="preserve">виготовлення проектно-кошторисної документації по об’єкту: «Будівництво споруди цивільного захисту (споруди подвійного призначення з захисними властивостями протирадіаційного укриття) в  Білозірському ліцеї опорному закладі середньої освіти Білозірської сільської ради Черкаського району Черкаської області  за адресою: Черкаська область  Черкаський район, с. Білозір’я  вул. Лесі Українки, буд.3» </t>
  </si>
  <si>
    <t>2023 - 2024</t>
  </si>
  <si>
    <t>на проведення робіт послуг зі здійснення топографо-геодезичної зйомки територій громади в різних масштабах, розроблення містобудівної документації (генеральних планів населених пунктів громади і планів зонування) необхідних для виготовлення комплексного плану просторового розвитку.</t>
  </si>
  <si>
    <t>Обсяги капітальних вкладень бюджету у розрізі інвестиційних проектів</t>
  </si>
  <si>
    <t>у 2024 році</t>
  </si>
  <si>
    <t>до  рішення Білозірської сільської  ради   від 20.12.2023 № 64-35/VIII</t>
  </si>
  <si>
    <t>ОСВІТА</t>
  </si>
  <si>
    <t>0211010</t>
  </si>
  <si>
    <t>0910</t>
  </si>
  <si>
    <t>Надання дошкільної освіти</t>
  </si>
  <si>
    <t>0217351</t>
  </si>
  <si>
    <t>7351</t>
  </si>
  <si>
    <t>Розроблення комплексних планів просторового розвитку територій територіальних громад</t>
  </si>
  <si>
    <t>розроблення комплексного плану просторового розвитку територій Білозірської сільської територіальної  громади</t>
  </si>
  <si>
    <t>2024-2025</t>
  </si>
  <si>
    <t>ІНША ДІЯЛЬНІСТЬ</t>
  </si>
  <si>
    <t>0218240</t>
  </si>
  <si>
    <t>8240</t>
  </si>
  <si>
    <t>0380</t>
  </si>
  <si>
    <t>Заходи та роботи з територіальної оборони</t>
  </si>
  <si>
    <t xml:space="preserve"> придбання спеціального автомобілю кузов «Пікап» для мобільної вогневої групи </t>
  </si>
  <si>
    <t xml:space="preserve">на виготовлення ПКД та проходження експертизи на об’єкт «Капітальний ремонт по утепленню фасаду будівлі закладу дошкільної освіти «Червона Шапочка Білозірської сільської ради Черкаського   району Черкаської області» за адресою: вул. Європейська 21, с. Білозір’я, Черкаського району, Черкаської області» </t>
  </si>
  <si>
    <t>2024-2024</t>
  </si>
  <si>
    <t>0211291</t>
  </si>
  <si>
    <t>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</si>
  <si>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</si>
  <si>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</si>
  <si>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8110</t>
  </si>
  <si>
    <t>0320</t>
  </si>
  <si>
    <t>Заходи із запобігання та ліквідації надзвичайних ситуацій та наслідків стихійного лиха</t>
  </si>
  <si>
    <t>придбання безпілотного літального апарату для потреб військової частини</t>
  </si>
  <si>
    <t>0218110</t>
  </si>
  <si>
    <t xml:space="preserve">на придбання квадроциклу вантажного потужністю більше 300 к.с. для потреб військової частини </t>
  </si>
  <si>
    <t>Секретар сільської ради</t>
  </si>
  <si>
    <t>0211021</t>
  </si>
  <si>
    <t>1021</t>
  </si>
  <si>
    <t>0921</t>
  </si>
  <si>
    <t>Надання загальної середньої освіти закладами загальної середньої освіти за рахунок коштів місцевого бюджету</t>
  </si>
  <si>
    <t>0217670</t>
  </si>
  <si>
    <t>7670</t>
  </si>
  <si>
    <t>0490</t>
  </si>
  <si>
    <t>Внески до статутного капіталу суб’єктів господарювання</t>
  </si>
  <si>
    <t>Додаток 5</t>
  </si>
  <si>
    <t>Створення (нове будівництво) місцевої автоматизованої системи централізованого оповіщення в Білозірській сільській територіальній громаді Черкаського району Черкаської області</t>
  </si>
  <si>
    <t xml:space="preserve">
Капітальний ремонт електромережі в частині підключення електрогенератора Білозірського ліцею-опорного закладу середньої освіти Білозірської сільської ради за адресою вул. Лесі Українки, буд.3, с. Білозір’я Черкаського району Черкаської обл.
</t>
  </si>
  <si>
    <t xml:space="preserve">Капітальний ремонт електромережі в частині підключення електрогенератора  Комунального некомерційного підприємства «Центр первинної медико-санітарної допомоги Білозірської сільської ради»  за адресою вул. Ткаченка, буд.35, с. Білозір’я Черкаського району Черкаської обл. 
</t>
  </si>
  <si>
    <t>придбання основних засобів закладом дошкільної освіти (придбання харчового електричного котла, дровокол гідравлічний)</t>
  </si>
  <si>
    <t>0100</t>
  </si>
  <si>
    <t>ДЕРЖАВНЕ УПРАВЛІННЯ</t>
  </si>
  <si>
    <t>0210160</t>
  </si>
  <si>
    <t>0160</t>
  </si>
  <si>
    <t>0111</t>
  </si>
  <si>
    <t>Керівництво і управління у відповідній сфері у містах (місті Києві), селищах, селах, територіальних громадах</t>
  </si>
  <si>
    <t>придбання основних засобів для виконавчих органів ради (придбання дровокол гідравлічний)</t>
  </si>
  <si>
    <t xml:space="preserve">придбання основних засобів для потреб військової частини </t>
  </si>
  <si>
    <t>придбання основних засобів для ЗЗСО (придбання   дровокол гідравлічний )</t>
  </si>
  <si>
    <t>придбання основних засобів для ЗЗСО (придбання  та встановлення арочного металошукача)</t>
  </si>
  <si>
    <t>придбання основних засобів для ЗЗСО (на закупівлю мультимедійного обладнання для навчальних кабінетів закладів освіти, які здійснюють освітній процес за Державним стандартом базової середньої освіти в першому (адаптаційному) циклі середньої освіти (5-6 класи) за очною, поєднанням очної та дистанційної форм здобуття освіти)</t>
  </si>
  <si>
    <t>придбання основних засобів для ЗЗСО (на  облаштування кабінету для забезпечення викладання навчального предмету «Захист України»)</t>
  </si>
  <si>
    <t>капітальний ремонт приміщення для облаштування кабінету для забезпечення викладання навчального предмету «Захист України» в Білозірському ліцеї – опорному закладі загальної середньої освіти Білозірської сільської ради Черкаського району Черкаської області</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</si>
  <si>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</si>
  <si>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0211061</t>
  </si>
  <si>
    <t>(в редакції рішення сесії  від  29.08.2024 р.№ 76-2/VIII)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</si>
</sst>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
  </numFmts>
  <fonts count="27" x14ac:knownFonts="1">
    <font>
      <sz val="11"/>
      <color rgb="FF000000"/>
      <name val="Calibri"/>
      <family val="2"/>
      <charset val="1"/>
    </font>
    <font>
      <sz val="10"/>
      <name val="Arial"/>
      <family val="2"/>
      <charset val="204"/>
    </font>
    <font>
      <sz val="9"/>
      <name val="Times New Roman"/>
      <family val="1"/>
      <charset val="204"/>
    </font>
    <font>
      <sz val="8"/>
      <name val="Times New Roman"/>
      <family val="1"/>
      <charset val="204"/>
    </font>
    <font>
      <b/>
      <sz val="8"/>
      <name val="Times New Roman"/>
      <family val="1"/>
      <charset val="204"/>
    </font>
    <font>
      <b/>
      <sz val="11"/>
      <name val="Times New Roman"/>
      <family val="1"/>
      <charset val="204"/>
    </font>
    <font>
      <sz val="11"/>
      <name val="Times New Roman"/>
      <family val="1"/>
      <charset val="204"/>
    </font>
    <font>
      <sz val="7"/>
      <name val="Times New Roman"/>
      <family val="1"/>
      <charset val="204"/>
    </font>
    <font>
      <b/>
      <sz val="9"/>
      <name val="Times New Roman"/>
      <family val="1"/>
      <charset val="204"/>
    </font>
    <font>
      <sz val="6"/>
      <name val="Times New Roman"/>
      <family val="1"/>
      <charset val="204"/>
    </font>
    <font>
      <b/>
      <sz val="7"/>
      <name val="Times New Roman"/>
      <family val="1"/>
      <charset val="204"/>
    </font>
    <font>
      <sz val="9"/>
      <color rgb="FFFF0000"/>
      <name val="Times New Roman"/>
      <family val="1"/>
      <charset val="204"/>
    </font>
    <font>
      <b/>
      <i/>
      <sz val="8"/>
      <color theme="1"/>
      <name val="Times New Roman"/>
      <family val="1"/>
      <charset val="204"/>
    </font>
    <font>
      <sz val="8"/>
      <color theme="1"/>
      <name val="Times New Roman"/>
      <family val="1"/>
      <charset val="204"/>
    </font>
    <font>
      <sz val="7"/>
      <color theme="1"/>
      <name val="Times New Roman"/>
      <family val="1"/>
      <charset val="204"/>
    </font>
    <font>
      <sz val="10"/>
      <color rgb="FF000000"/>
      <name val="Times New Roman"/>
      <family val="1"/>
      <charset val="204"/>
    </font>
    <font>
      <sz val="12"/>
      <color rgb="FF000000"/>
      <name val="Times New Roman"/>
      <family val="1"/>
      <charset val="204"/>
    </font>
    <font>
      <b/>
      <sz val="7"/>
      <color indexed="8"/>
      <name val="Times New Roman"/>
      <family val="1"/>
      <charset val="204"/>
    </font>
    <font>
      <b/>
      <sz val="9"/>
      <color indexed="8"/>
      <name val="Times New Roman"/>
      <family val="1"/>
      <charset val="204"/>
    </font>
    <font>
      <b/>
      <sz val="10"/>
      <name val="Times New Roman"/>
      <family val="1"/>
      <charset val="204"/>
    </font>
    <font>
      <sz val="7"/>
      <color indexed="8"/>
      <name val="Times New Roman"/>
      <family val="1"/>
      <charset val="204"/>
    </font>
    <font>
      <sz val="9"/>
      <color indexed="8"/>
      <name val="Times New Roman"/>
      <family val="1"/>
      <charset val="204"/>
    </font>
    <font>
      <sz val="10"/>
      <name val="Times New Roman"/>
      <family val="1"/>
      <charset val="204"/>
    </font>
    <font>
      <b/>
      <sz val="8"/>
      <color theme="1"/>
      <name val="Times New Roman"/>
      <family val="1"/>
      <charset val="204"/>
    </font>
    <font>
      <b/>
      <sz val="7"/>
      <color theme="1"/>
      <name val="Times New Roman"/>
      <family val="1"/>
      <charset val="204"/>
    </font>
    <font>
      <b/>
      <sz val="7"/>
      <color indexed="8"/>
      <name val="Arial"/>
    </font>
    <font>
      <sz val="7"/>
      <color indexed="8"/>
      <name val="Arial"/>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style="thin">
        <color indexed="64"/>
      </bottom>
      <diagonal/>
    </border>
    <border>
      <left/>
      <right style="thin">
        <color indexed="64"/>
      </right>
      <top style="thin">
        <color indexed="8"/>
      </top>
      <bottom style="thin">
        <color indexed="64"/>
      </bottom>
      <diagonal/>
    </border>
    <border>
      <left/>
      <right style="thin">
        <color indexed="64"/>
      </right>
      <top style="thin">
        <color indexed="64"/>
      </top>
      <bottom style="thin">
        <color indexed="8"/>
      </bottom>
      <diagonal/>
    </border>
    <border>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style="thin">
        <color indexed="8"/>
      </right>
      <top/>
      <bottom/>
      <diagonal/>
    </border>
  </borders>
  <cellStyleXfs count="2">
    <xf numFmtId="0" fontId="0" fillId="0" borderId="0"/>
    <xf numFmtId="0" fontId="1" fillId="0" borderId="0"/>
  </cellStyleXfs>
  <cellXfs count="81">
    <xf numFmtId="0" fontId="0" fillId="0" borderId="0" xfId="0"/>
    <xf numFmtId="0" fontId="6" fillId="0" borderId="0" xfId="0" applyFont="1"/>
    <xf numFmtId="0" fontId="10"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4" fontId="4" fillId="0" borderId="2" xfId="0" applyNumberFormat="1" applyFont="1" applyBorder="1" applyAlignment="1" applyProtection="1">
      <alignment horizontal="right" vertical="top" wrapText="1"/>
    </xf>
    <xf numFmtId="4" fontId="10" fillId="0" borderId="2" xfId="0" applyNumberFormat="1" applyFont="1" applyBorder="1" applyAlignment="1" applyProtection="1">
      <alignment horizontal="right" vertical="top" wrapText="1"/>
    </xf>
    <xf numFmtId="4" fontId="10" fillId="0" borderId="2" xfId="0" applyNumberFormat="1" applyFont="1" applyBorder="1" applyAlignment="1" applyProtection="1">
      <alignment horizontal="right" vertical="center" wrapText="1"/>
    </xf>
    <xf numFmtId="4" fontId="7" fillId="0" borderId="2" xfId="0" applyNumberFormat="1" applyFont="1" applyBorder="1" applyAlignment="1" applyProtection="1">
      <alignment horizontal="right" vertical="center" wrapText="1"/>
    </xf>
    <xf numFmtId="164" fontId="3" fillId="0" borderId="2" xfId="0" applyNumberFormat="1" applyFont="1" applyBorder="1" applyAlignment="1" applyProtection="1">
      <alignment horizontal="right" vertical="center" wrapText="1"/>
    </xf>
    <xf numFmtId="0" fontId="10" fillId="0" borderId="2" xfId="0" applyFont="1" applyBorder="1" applyAlignment="1" applyProtection="1">
      <alignment horizontal="left" vertical="top" wrapText="1"/>
    </xf>
    <xf numFmtId="0" fontId="7" fillId="0" borderId="2"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4" fillId="0" borderId="2" xfId="0" applyFont="1" applyBorder="1" applyAlignment="1" applyProtection="1">
      <alignment horizontal="right" vertical="top" wrapText="1"/>
    </xf>
    <xf numFmtId="4" fontId="3" fillId="0" borderId="2" xfId="0" applyNumberFormat="1" applyFont="1" applyBorder="1" applyAlignment="1" applyProtection="1">
      <alignment horizontal="right" vertical="center" wrapText="1"/>
    </xf>
    <xf numFmtId="4" fontId="4" fillId="0" borderId="2" xfId="0" applyNumberFormat="1" applyFont="1" applyBorder="1" applyAlignment="1" applyProtection="1">
      <alignment horizontal="center" vertical="top" wrapText="1"/>
    </xf>
    <xf numFmtId="0" fontId="12" fillId="0" borderId="2" xfId="0" applyFont="1" applyBorder="1" applyAlignment="1" applyProtection="1">
      <alignment horizontal="left" vertical="center" wrapText="1"/>
    </xf>
    <xf numFmtId="49" fontId="13" fillId="0" borderId="3" xfId="0" applyNumberFormat="1" applyFont="1" applyBorder="1" applyAlignment="1" applyProtection="1">
      <alignment horizontal="center" vertical="center" wrapText="1"/>
    </xf>
    <xf numFmtId="0" fontId="13" fillId="0" borderId="3"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3" fillId="0" borderId="2" xfId="0" applyFont="1" applyBorder="1" applyAlignment="1" applyProtection="1">
      <alignment horizontal="right" vertical="top" wrapText="1"/>
    </xf>
    <xf numFmtId="0" fontId="2" fillId="0" borderId="0" xfId="0" applyFont="1" applyBorder="1" applyAlignment="1" applyProtection="1">
      <alignment horizontal="left" vertical="top" wrapText="1"/>
    </xf>
    <xf numFmtId="0" fontId="15" fillId="2" borderId="0" xfId="1" applyFont="1" applyFill="1"/>
    <xf numFmtId="0" fontId="16" fillId="2" borderId="0" xfId="1" applyFont="1" applyFill="1" applyAlignment="1">
      <alignment vertical="center"/>
    </xf>
    <xf numFmtId="0" fontId="15" fillId="2" borderId="0" xfId="1" applyFont="1" applyFill="1" applyAlignment="1">
      <alignment horizontal="center" vertical="center"/>
    </xf>
    <xf numFmtId="0" fontId="16" fillId="2" borderId="0" xfId="1" applyFont="1" applyFill="1" applyAlignment="1">
      <alignment horizontal="right" vertical="center"/>
    </xf>
    <xf numFmtId="1" fontId="17" fillId="0" borderId="5" xfId="0" applyNumberFormat="1" applyFont="1" applyBorder="1" applyAlignment="1" applyProtection="1">
      <alignment horizontal="center" vertical="center" wrapText="1"/>
    </xf>
    <xf numFmtId="0" fontId="18" fillId="0" borderId="0" xfId="0" applyFont="1" applyBorder="1" applyAlignment="1" applyProtection="1">
      <alignment horizontal="left" vertical="top" wrapText="1"/>
    </xf>
    <xf numFmtId="0" fontId="19" fillId="0" borderId="0" xfId="0" applyFont="1"/>
    <xf numFmtId="0" fontId="21" fillId="0" borderId="0" xfId="0" applyFont="1" applyBorder="1" applyAlignment="1" applyProtection="1">
      <alignment horizontal="left" vertical="top" wrapText="1"/>
    </xf>
    <xf numFmtId="0" fontId="22" fillId="0" borderId="0" xfId="0" applyFont="1"/>
    <xf numFmtId="1" fontId="20" fillId="0" borderId="5" xfId="0" applyNumberFormat="1" applyFont="1" applyBorder="1" applyAlignment="1" applyProtection="1">
      <alignment horizontal="center" vertical="center" wrapText="1"/>
    </xf>
    <xf numFmtId="0" fontId="3" fillId="0" borderId="2" xfId="0" applyFont="1" applyBorder="1" applyAlignment="1" applyProtection="1">
      <alignment horizontal="left" vertical="top" wrapText="1"/>
    </xf>
    <xf numFmtId="0" fontId="4" fillId="0" borderId="2" xfId="0" applyFont="1" applyBorder="1" applyAlignment="1" applyProtection="1">
      <alignment horizontal="left" vertical="top" wrapText="1"/>
    </xf>
    <xf numFmtId="0" fontId="3" fillId="0" borderId="2"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49" fontId="4" fillId="0" borderId="5" xfId="0" applyNumberFormat="1"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3" fillId="0" borderId="5" xfId="0" applyFont="1" applyBorder="1" applyAlignment="1" applyProtection="1">
      <alignment horizontal="left" vertical="top" wrapText="1"/>
    </xf>
    <xf numFmtId="0" fontId="4" fillId="0" borderId="5" xfId="0" applyFont="1" applyBorder="1" applyAlignment="1" applyProtection="1">
      <alignment horizontal="left" vertical="top" wrapText="1"/>
    </xf>
    <xf numFmtId="0" fontId="4" fillId="0" borderId="2" xfId="0" applyFont="1" applyBorder="1" applyAlignment="1" applyProtection="1">
      <alignment horizontal="left" vertical="center" wrapText="1"/>
    </xf>
    <xf numFmtId="49" fontId="23" fillId="0" borderId="5" xfId="0" applyNumberFormat="1" applyFont="1" applyBorder="1" applyAlignment="1" applyProtection="1">
      <alignment horizontal="center" vertical="center" wrapText="1"/>
    </xf>
    <xf numFmtId="0" fontId="23" fillId="0" borderId="5" xfId="0" applyFont="1" applyBorder="1" applyAlignment="1" applyProtection="1">
      <alignment horizontal="center" vertical="center" wrapText="1"/>
    </xf>
    <xf numFmtId="0" fontId="23" fillId="0" borderId="6" xfId="0" applyFont="1" applyBorder="1" applyAlignment="1" applyProtection="1">
      <alignment horizontal="left" vertical="top" wrapText="1"/>
    </xf>
    <xf numFmtId="0" fontId="23" fillId="0" borderId="2" xfId="0" applyFont="1" applyBorder="1" applyAlignment="1" applyProtection="1">
      <alignment horizontal="right" vertical="top" wrapText="1"/>
    </xf>
    <xf numFmtId="4" fontId="24" fillId="0" borderId="2" xfId="0" applyNumberFormat="1" applyFont="1" applyBorder="1" applyAlignment="1" applyProtection="1">
      <alignment horizontal="right" vertical="center" wrapText="1"/>
    </xf>
    <xf numFmtId="0" fontId="13" fillId="0" borderId="5"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4" fontId="13" fillId="0" borderId="2" xfId="0" applyNumberFormat="1" applyFont="1" applyBorder="1" applyAlignment="1" applyProtection="1">
      <alignment horizontal="right" vertical="center" wrapText="1"/>
    </xf>
    <xf numFmtId="4" fontId="14" fillId="0" borderId="2" xfId="0" applyNumberFormat="1" applyFont="1" applyBorder="1" applyAlignment="1" applyProtection="1">
      <alignment horizontal="right" vertical="center" wrapText="1"/>
    </xf>
    <xf numFmtId="164" fontId="13" fillId="0" borderId="2" xfId="0" applyNumberFormat="1" applyFont="1" applyBorder="1" applyAlignment="1" applyProtection="1">
      <alignment horizontal="right" vertical="center" wrapText="1"/>
    </xf>
    <xf numFmtId="49" fontId="24" fillId="0" borderId="2" xfId="0" applyNumberFormat="1" applyFont="1" applyBorder="1" applyAlignment="1" applyProtection="1">
      <alignment horizontal="center" vertical="center" wrapText="1"/>
    </xf>
    <xf numFmtId="0" fontId="24" fillId="0" borderId="2" xfId="0" applyFont="1" applyBorder="1" applyAlignment="1" applyProtection="1">
      <alignment horizontal="center" vertical="center" wrapText="1"/>
    </xf>
    <xf numFmtId="0" fontId="13" fillId="0" borderId="2" xfId="0" applyFont="1" applyBorder="1" applyAlignment="1" applyProtection="1">
      <alignment horizontal="left" vertical="top" wrapText="1"/>
    </xf>
    <xf numFmtId="4" fontId="24" fillId="0" borderId="5" xfId="0" applyNumberFormat="1" applyFont="1" applyBorder="1" applyAlignment="1" applyProtection="1">
      <alignment horizontal="center" vertical="center" wrapText="1"/>
    </xf>
    <xf numFmtId="165" fontId="14" fillId="0" borderId="8" xfId="0" applyNumberFormat="1" applyFont="1" applyBorder="1" applyAlignment="1" applyProtection="1">
      <alignment horizontal="center" vertical="center" wrapText="1"/>
    </xf>
    <xf numFmtId="0" fontId="23" fillId="0" borderId="5" xfId="0" applyFont="1" applyBorder="1" applyAlignment="1" applyProtection="1">
      <alignment horizontal="left" vertical="top" wrapText="1"/>
    </xf>
    <xf numFmtId="0" fontId="13" fillId="0" borderId="4" xfId="0" applyFont="1" applyBorder="1" applyAlignment="1" applyProtection="1">
      <alignment horizontal="center" vertical="center" wrapText="1"/>
    </xf>
    <xf numFmtId="0" fontId="13" fillId="0" borderId="0" xfId="0" applyFont="1" applyBorder="1" applyAlignment="1" applyProtection="1">
      <alignment horizontal="left" vertical="center" wrapText="1"/>
    </xf>
    <xf numFmtId="0" fontId="13" fillId="0" borderId="9" xfId="0" applyFont="1" applyBorder="1" applyAlignment="1" applyProtection="1">
      <alignment horizontal="left" vertical="center" wrapText="1"/>
    </xf>
    <xf numFmtId="0" fontId="13" fillId="2" borderId="8" xfId="0" applyFont="1" applyFill="1" applyBorder="1" applyAlignment="1" applyProtection="1">
      <alignment horizontal="left" vertical="center" wrapText="1"/>
    </xf>
    <xf numFmtId="0" fontId="14" fillId="0" borderId="6" xfId="0" applyFont="1" applyBorder="1" applyAlignment="1" applyProtection="1">
      <alignment horizontal="center" vertical="center" wrapText="1"/>
    </xf>
    <xf numFmtId="4" fontId="24" fillId="0" borderId="7" xfId="0" applyNumberFormat="1" applyFont="1" applyBorder="1" applyAlignment="1" applyProtection="1">
      <alignment horizontal="center" vertical="center" wrapText="1"/>
    </xf>
    <xf numFmtId="0" fontId="24" fillId="0" borderId="2" xfId="0" applyFont="1" applyBorder="1" applyAlignment="1" applyProtection="1">
      <alignment vertical="top" wrapText="1"/>
    </xf>
    <xf numFmtId="4" fontId="6" fillId="0" borderId="0" xfId="0" applyNumberFormat="1" applyFont="1"/>
    <xf numFmtId="0" fontId="26" fillId="0" borderId="10" xfId="0" applyFont="1" applyBorder="1" applyAlignment="1" applyProtection="1">
      <alignment vertical="top" wrapText="1"/>
    </xf>
    <xf numFmtId="0" fontId="25" fillId="0" borderId="11" xfId="0" applyFont="1" applyBorder="1" applyAlignment="1" applyProtection="1">
      <alignment vertical="top" wrapText="1"/>
    </xf>
    <xf numFmtId="0" fontId="3" fillId="0" borderId="12" xfId="0" applyFont="1" applyBorder="1" applyAlignment="1" applyProtection="1">
      <alignment horizontal="left" vertical="top" wrapText="1"/>
    </xf>
    <xf numFmtId="0" fontId="4" fillId="0" borderId="2" xfId="0" applyFont="1" applyBorder="1" applyAlignment="1" applyProtection="1">
      <alignment vertical="top" wrapText="1"/>
    </xf>
    <xf numFmtId="0" fontId="3" fillId="0" borderId="2" xfId="0" applyFont="1" applyBorder="1" applyAlignment="1" applyProtection="1">
      <alignment vertical="top" wrapText="1"/>
    </xf>
    <xf numFmtId="0" fontId="13" fillId="0" borderId="13" xfId="0" applyFont="1" applyBorder="1" applyAlignment="1" applyProtection="1">
      <alignment horizontal="center" vertical="center" wrapText="1"/>
    </xf>
    <xf numFmtId="0" fontId="16" fillId="2" borderId="0" xfId="1" applyFont="1" applyFill="1" applyBorder="1" applyAlignment="1">
      <alignment horizontal="center" vertical="center" wrapText="1"/>
    </xf>
    <xf numFmtId="0" fontId="7" fillId="0" borderId="1"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8" fillId="0" borderId="0" xfId="0" applyFont="1" applyBorder="1" applyAlignment="1" applyProtection="1">
      <alignment horizontal="right" vertical="top" wrapText="1"/>
    </xf>
    <xf numFmtId="0" fontId="5" fillId="0" borderId="0" xfId="0" applyFont="1" applyBorder="1" applyAlignment="1" applyProtection="1">
      <alignment horizontal="center" vertical="center" wrapText="1"/>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right" vertical="top" wrapText="1"/>
    </xf>
    <xf numFmtId="0" fontId="11" fillId="0" borderId="0" xfId="0" applyFont="1" applyBorder="1" applyAlignment="1" applyProtection="1">
      <alignment horizontal="center" vertical="top"/>
    </xf>
    <xf numFmtId="1" fontId="20" fillId="0" borderId="0" xfId="0" applyNumberFormat="1" applyFont="1" applyBorder="1" applyAlignment="1" applyProtection="1">
      <alignment horizontal="center" vertical="center" wrapText="1"/>
    </xf>
    <xf numFmtId="0" fontId="13" fillId="2" borderId="14" xfId="0" applyFont="1" applyFill="1" applyBorder="1" applyAlignment="1" applyProtection="1">
      <alignment horizontal="left" vertical="center" wrapText="1"/>
    </xf>
    <xf numFmtId="0" fontId="23" fillId="0" borderId="0" xfId="0" applyFont="1" applyBorder="1" applyAlignment="1" applyProtection="1">
      <alignment horizontal="left" vertical="center" wrapText="1"/>
    </xf>
  </cellXfs>
  <cellStyles count="2">
    <cellStyle name="Обычный" xfId="0" builtinId="0"/>
    <cellStyle name="Пояснение"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CC1DA"/>
      <rgbColor rgb="FF808080"/>
      <rgbColor rgb="FF9999FF"/>
      <rgbColor rgb="FF993366"/>
      <rgbColor rgb="FFF2F2F2"/>
      <rgbColor rgb="FFDCE6F2"/>
      <rgbColor rgb="FF660066"/>
      <rgbColor rgb="FFFF8080"/>
      <rgbColor rgb="FF0066CC"/>
      <rgbColor rgb="FFB9CD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E18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abSelected="1" view="pageBreakPreview" zoomScale="115" zoomScaleNormal="100" zoomScaleSheetLayoutView="115" zoomScalePageLayoutView="95" workbookViewId="0">
      <selection activeCell="H9" sqref="H9"/>
    </sheetView>
  </sheetViews>
  <sheetFormatPr defaultRowHeight="15" x14ac:dyDescent="0.25"/>
  <cols>
    <col min="1" max="1" width="8.5703125" style="1" customWidth="1"/>
    <col min="2" max="2" width="9.42578125" style="1" customWidth="1"/>
    <col min="3" max="3" width="8.140625" style="1" customWidth="1"/>
    <col min="4" max="4" width="37" style="1" customWidth="1"/>
    <col min="5" max="5" width="38.7109375" style="1" customWidth="1"/>
    <col min="6" max="6" width="9.7109375" style="1" customWidth="1"/>
    <col min="7" max="7" width="11.42578125" style="1" customWidth="1"/>
    <col min="8" max="8" width="11.5703125" style="1" customWidth="1"/>
    <col min="9" max="9" width="12.42578125" style="1" customWidth="1"/>
    <col min="10" max="10" width="11.28515625" style="1" customWidth="1"/>
    <col min="11" max="12" width="8.85546875" style="1" hidden="1" customWidth="1"/>
    <col min="13" max="253" width="9.140625" style="1"/>
    <col min="254" max="254" width="0" style="1" hidden="1" customWidth="1"/>
    <col min="255" max="257" width="6.5703125" style="1" customWidth="1"/>
    <col min="258" max="258" width="17.5703125" style="1" customWidth="1"/>
    <col min="259" max="259" width="12.5703125" style="1" customWidth="1"/>
    <col min="260" max="260" width="27.140625" style="1" customWidth="1"/>
    <col min="261" max="261" width="12.140625" style="1" customWidth="1"/>
    <col min="262" max="262" width="5.85546875" style="1" customWidth="1"/>
    <col min="263" max="263" width="6.5703125" style="1" customWidth="1"/>
    <col min="264" max="265" width="12.42578125" style="1" customWidth="1"/>
    <col min="266" max="266" width="8.28515625" style="1" customWidth="1"/>
    <col min="267" max="268" width="0" style="1" hidden="1" customWidth="1"/>
    <col min="269" max="509" width="9.140625" style="1"/>
    <col min="510" max="510" width="0" style="1" hidden="1" customWidth="1"/>
    <col min="511" max="513" width="6.5703125" style="1" customWidth="1"/>
    <col min="514" max="514" width="17.5703125" style="1" customWidth="1"/>
    <col min="515" max="515" width="12.5703125" style="1" customWidth="1"/>
    <col min="516" max="516" width="27.140625" style="1" customWidth="1"/>
    <col min="517" max="517" width="12.140625" style="1" customWidth="1"/>
    <col min="518" max="518" width="5.85546875" style="1" customWidth="1"/>
    <col min="519" max="519" width="6.5703125" style="1" customWidth="1"/>
    <col min="520" max="521" width="12.42578125" style="1" customWidth="1"/>
    <col min="522" max="522" width="8.28515625" style="1" customWidth="1"/>
    <col min="523" max="524" width="0" style="1" hidden="1" customWidth="1"/>
    <col min="525" max="765" width="9.140625" style="1"/>
    <col min="766" max="766" width="0" style="1" hidden="1" customWidth="1"/>
    <col min="767" max="769" width="6.5703125" style="1" customWidth="1"/>
    <col min="770" max="770" width="17.5703125" style="1" customWidth="1"/>
    <col min="771" max="771" width="12.5703125" style="1" customWidth="1"/>
    <col min="772" max="772" width="27.140625" style="1" customWidth="1"/>
    <col min="773" max="773" width="12.140625" style="1" customWidth="1"/>
    <col min="774" max="774" width="5.85546875" style="1" customWidth="1"/>
    <col min="775" max="775" width="6.5703125" style="1" customWidth="1"/>
    <col min="776" max="777" width="12.42578125" style="1" customWidth="1"/>
    <col min="778" max="778" width="8.28515625" style="1" customWidth="1"/>
    <col min="779" max="780" width="0" style="1" hidden="1" customWidth="1"/>
    <col min="781" max="1021" width="9.140625" style="1"/>
    <col min="1022" max="1022" width="0" style="1" hidden="1" customWidth="1"/>
    <col min="1023" max="1025" width="6.5703125" style="1" customWidth="1"/>
    <col min="1026" max="1026" width="17.5703125" style="1" customWidth="1"/>
    <col min="1027" max="1027" width="12.5703125" style="1" customWidth="1"/>
    <col min="1028" max="1028" width="27.140625" style="1" customWidth="1"/>
    <col min="1029" max="1029" width="12.140625" style="1" customWidth="1"/>
    <col min="1030" max="1030" width="5.85546875" style="1" customWidth="1"/>
    <col min="1031" max="1031" width="6.5703125" style="1" customWidth="1"/>
    <col min="1032" max="1033" width="12.42578125" style="1" customWidth="1"/>
    <col min="1034" max="1034" width="8.28515625" style="1" customWidth="1"/>
    <col min="1035" max="1036" width="0" style="1" hidden="1" customWidth="1"/>
    <col min="1037" max="1277" width="9.140625" style="1"/>
    <col min="1278" max="1278" width="0" style="1" hidden="1" customWidth="1"/>
    <col min="1279" max="1281" width="6.5703125" style="1" customWidth="1"/>
    <col min="1282" max="1282" width="17.5703125" style="1" customWidth="1"/>
    <col min="1283" max="1283" width="12.5703125" style="1" customWidth="1"/>
    <col min="1284" max="1284" width="27.140625" style="1" customWidth="1"/>
    <col min="1285" max="1285" width="12.140625" style="1" customWidth="1"/>
    <col min="1286" max="1286" width="5.85546875" style="1" customWidth="1"/>
    <col min="1287" max="1287" width="6.5703125" style="1" customWidth="1"/>
    <col min="1288" max="1289" width="12.42578125" style="1" customWidth="1"/>
    <col min="1290" max="1290" width="8.28515625" style="1" customWidth="1"/>
    <col min="1291" max="1292" width="0" style="1" hidden="1" customWidth="1"/>
    <col min="1293" max="1533" width="9.140625" style="1"/>
    <col min="1534" max="1534" width="0" style="1" hidden="1" customWidth="1"/>
    <col min="1535" max="1537" width="6.5703125" style="1" customWidth="1"/>
    <col min="1538" max="1538" width="17.5703125" style="1" customWidth="1"/>
    <col min="1539" max="1539" width="12.5703125" style="1" customWidth="1"/>
    <col min="1540" max="1540" width="27.140625" style="1" customWidth="1"/>
    <col min="1541" max="1541" width="12.140625" style="1" customWidth="1"/>
    <col min="1542" max="1542" width="5.85546875" style="1" customWidth="1"/>
    <col min="1543" max="1543" width="6.5703125" style="1" customWidth="1"/>
    <col min="1544" max="1545" width="12.42578125" style="1" customWidth="1"/>
    <col min="1546" max="1546" width="8.28515625" style="1" customWidth="1"/>
    <col min="1547" max="1548" width="0" style="1" hidden="1" customWidth="1"/>
    <col min="1549" max="1789" width="9.140625" style="1"/>
    <col min="1790" max="1790" width="0" style="1" hidden="1" customWidth="1"/>
    <col min="1791" max="1793" width="6.5703125" style="1" customWidth="1"/>
    <col min="1794" max="1794" width="17.5703125" style="1" customWidth="1"/>
    <col min="1795" max="1795" width="12.5703125" style="1" customWidth="1"/>
    <col min="1796" max="1796" width="27.140625" style="1" customWidth="1"/>
    <col min="1797" max="1797" width="12.140625" style="1" customWidth="1"/>
    <col min="1798" max="1798" width="5.85546875" style="1" customWidth="1"/>
    <col min="1799" max="1799" width="6.5703125" style="1" customWidth="1"/>
    <col min="1800" max="1801" width="12.42578125" style="1" customWidth="1"/>
    <col min="1802" max="1802" width="8.28515625" style="1" customWidth="1"/>
    <col min="1803" max="1804" width="0" style="1" hidden="1" customWidth="1"/>
    <col min="1805" max="2045" width="9.140625" style="1"/>
    <col min="2046" max="2046" width="0" style="1" hidden="1" customWidth="1"/>
    <col min="2047" max="2049" width="6.5703125" style="1" customWidth="1"/>
    <col min="2050" max="2050" width="17.5703125" style="1" customWidth="1"/>
    <col min="2051" max="2051" width="12.5703125" style="1" customWidth="1"/>
    <col min="2052" max="2052" width="27.140625" style="1" customWidth="1"/>
    <col min="2053" max="2053" width="12.140625" style="1" customWidth="1"/>
    <col min="2054" max="2054" width="5.85546875" style="1" customWidth="1"/>
    <col min="2055" max="2055" width="6.5703125" style="1" customWidth="1"/>
    <col min="2056" max="2057" width="12.42578125" style="1" customWidth="1"/>
    <col min="2058" max="2058" width="8.28515625" style="1" customWidth="1"/>
    <col min="2059" max="2060" width="0" style="1" hidden="1" customWidth="1"/>
    <col min="2061" max="2301" width="9.140625" style="1"/>
    <col min="2302" max="2302" width="0" style="1" hidden="1" customWidth="1"/>
    <col min="2303" max="2305" width="6.5703125" style="1" customWidth="1"/>
    <col min="2306" max="2306" width="17.5703125" style="1" customWidth="1"/>
    <col min="2307" max="2307" width="12.5703125" style="1" customWidth="1"/>
    <col min="2308" max="2308" width="27.140625" style="1" customWidth="1"/>
    <col min="2309" max="2309" width="12.140625" style="1" customWidth="1"/>
    <col min="2310" max="2310" width="5.85546875" style="1" customWidth="1"/>
    <col min="2311" max="2311" width="6.5703125" style="1" customWidth="1"/>
    <col min="2312" max="2313" width="12.42578125" style="1" customWidth="1"/>
    <col min="2314" max="2314" width="8.28515625" style="1" customWidth="1"/>
    <col min="2315" max="2316" width="0" style="1" hidden="1" customWidth="1"/>
    <col min="2317" max="2557" width="9.140625" style="1"/>
    <col min="2558" max="2558" width="0" style="1" hidden="1" customWidth="1"/>
    <col min="2559" max="2561" width="6.5703125" style="1" customWidth="1"/>
    <col min="2562" max="2562" width="17.5703125" style="1" customWidth="1"/>
    <col min="2563" max="2563" width="12.5703125" style="1" customWidth="1"/>
    <col min="2564" max="2564" width="27.140625" style="1" customWidth="1"/>
    <col min="2565" max="2565" width="12.140625" style="1" customWidth="1"/>
    <col min="2566" max="2566" width="5.85546875" style="1" customWidth="1"/>
    <col min="2567" max="2567" width="6.5703125" style="1" customWidth="1"/>
    <col min="2568" max="2569" width="12.42578125" style="1" customWidth="1"/>
    <col min="2570" max="2570" width="8.28515625" style="1" customWidth="1"/>
    <col min="2571" max="2572" width="0" style="1" hidden="1" customWidth="1"/>
    <col min="2573" max="2813" width="9.140625" style="1"/>
    <col min="2814" max="2814" width="0" style="1" hidden="1" customWidth="1"/>
    <col min="2815" max="2817" width="6.5703125" style="1" customWidth="1"/>
    <col min="2818" max="2818" width="17.5703125" style="1" customWidth="1"/>
    <col min="2819" max="2819" width="12.5703125" style="1" customWidth="1"/>
    <col min="2820" max="2820" width="27.140625" style="1" customWidth="1"/>
    <col min="2821" max="2821" width="12.140625" style="1" customWidth="1"/>
    <col min="2822" max="2822" width="5.85546875" style="1" customWidth="1"/>
    <col min="2823" max="2823" width="6.5703125" style="1" customWidth="1"/>
    <col min="2824" max="2825" width="12.42578125" style="1" customWidth="1"/>
    <col min="2826" max="2826" width="8.28515625" style="1" customWidth="1"/>
    <col min="2827" max="2828" width="0" style="1" hidden="1" customWidth="1"/>
    <col min="2829" max="3069" width="9.140625" style="1"/>
    <col min="3070" max="3070" width="0" style="1" hidden="1" customWidth="1"/>
    <col min="3071" max="3073" width="6.5703125" style="1" customWidth="1"/>
    <col min="3074" max="3074" width="17.5703125" style="1" customWidth="1"/>
    <col min="3075" max="3075" width="12.5703125" style="1" customWidth="1"/>
    <col min="3076" max="3076" width="27.140625" style="1" customWidth="1"/>
    <col min="3077" max="3077" width="12.140625" style="1" customWidth="1"/>
    <col min="3078" max="3078" width="5.85546875" style="1" customWidth="1"/>
    <col min="3079" max="3079" width="6.5703125" style="1" customWidth="1"/>
    <col min="3080" max="3081" width="12.42578125" style="1" customWidth="1"/>
    <col min="3082" max="3082" width="8.28515625" style="1" customWidth="1"/>
    <col min="3083" max="3084" width="0" style="1" hidden="1" customWidth="1"/>
    <col min="3085" max="3325" width="9.140625" style="1"/>
    <col min="3326" max="3326" width="0" style="1" hidden="1" customWidth="1"/>
    <col min="3327" max="3329" width="6.5703125" style="1" customWidth="1"/>
    <col min="3330" max="3330" width="17.5703125" style="1" customWidth="1"/>
    <col min="3331" max="3331" width="12.5703125" style="1" customWidth="1"/>
    <col min="3332" max="3332" width="27.140625" style="1" customWidth="1"/>
    <col min="3333" max="3333" width="12.140625" style="1" customWidth="1"/>
    <col min="3334" max="3334" width="5.85546875" style="1" customWidth="1"/>
    <col min="3335" max="3335" width="6.5703125" style="1" customWidth="1"/>
    <col min="3336" max="3337" width="12.42578125" style="1" customWidth="1"/>
    <col min="3338" max="3338" width="8.28515625" style="1" customWidth="1"/>
    <col min="3339" max="3340" width="0" style="1" hidden="1" customWidth="1"/>
    <col min="3341" max="3581" width="9.140625" style="1"/>
    <col min="3582" max="3582" width="0" style="1" hidden="1" customWidth="1"/>
    <col min="3583" max="3585" width="6.5703125" style="1" customWidth="1"/>
    <col min="3586" max="3586" width="17.5703125" style="1" customWidth="1"/>
    <col min="3587" max="3587" width="12.5703125" style="1" customWidth="1"/>
    <col min="3588" max="3588" width="27.140625" style="1" customWidth="1"/>
    <col min="3589" max="3589" width="12.140625" style="1" customWidth="1"/>
    <col min="3590" max="3590" width="5.85546875" style="1" customWidth="1"/>
    <col min="3591" max="3591" width="6.5703125" style="1" customWidth="1"/>
    <col min="3592" max="3593" width="12.42578125" style="1" customWidth="1"/>
    <col min="3594" max="3594" width="8.28515625" style="1" customWidth="1"/>
    <col min="3595" max="3596" width="0" style="1" hidden="1" customWidth="1"/>
    <col min="3597" max="3837" width="9.140625" style="1"/>
    <col min="3838" max="3838" width="0" style="1" hidden="1" customWidth="1"/>
    <col min="3839" max="3841" width="6.5703125" style="1" customWidth="1"/>
    <col min="3842" max="3842" width="17.5703125" style="1" customWidth="1"/>
    <col min="3843" max="3843" width="12.5703125" style="1" customWidth="1"/>
    <col min="3844" max="3844" width="27.140625" style="1" customWidth="1"/>
    <col min="3845" max="3845" width="12.140625" style="1" customWidth="1"/>
    <col min="3846" max="3846" width="5.85546875" style="1" customWidth="1"/>
    <col min="3847" max="3847" width="6.5703125" style="1" customWidth="1"/>
    <col min="3848" max="3849" width="12.42578125" style="1" customWidth="1"/>
    <col min="3850" max="3850" width="8.28515625" style="1" customWidth="1"/>
    <col min="3851" max="3852" width="0" style="1" hidden="1" customWidth="1"/>
    <col min="3853" max="4093" width="9.140625" style="1"/>
    <col min="4094" max="4094" width="0" style="1" hidden="1" customWidth="1"/>
    <col min="4095" max="4097" width="6.5703125" style="1" customWidth="1"/>
    <col min="4098" max="4098" width="17.5703125" style="1" customWidth="1"/>
    <col min="4099" max="4099" width="12.5703125" style="1" customWidth="1"/>
    <col min="4100" max="4100" width="27.140625" style="1" customWidth="1"/>
    <col min="4101" max="4101" width="12.140625" style="1" customWidth="1"/>
    <col min="4102" max="4102" width="5.85546875" style="1" customWidth="1"/>
    <col min="4103" max="4103" width="6.5703125" style="1" customWidth="1"/>
    <col min="4104" max="4105" width="12.42578125" style="1" customWidth="1"/>
    <col min="4106" max="4106" width="8.28515625" style="1" customWidth="1"/>
    <col min="4107" max="4108" width="0" style="1" hidden="1" customWidth="1"/>
    <col min="4109" max="4349" width="9.140625" style="1"/>
    <col min="4350" max="4350" width="0" style="1" hidden="1" customWidth="1"/>
    <col min="4351" max="4353" width="6.5703125" style="1" customWidth="1"/>
    <col min="4354" max="4354" width="17.5703125" style="1" customWidth="1"/>
    <col min="4355" max="4355" width="12.5703125" style="1" customWidth="1"/>
    <col min="4356" max="4356" width="27.140625" style="1" customWidth="1"/>
    <col min="4357" max="4357" width="12.140625" style="1" customWidth="1"/>
    <col min="4358" max="4358" width="5.85546875" style="1" customWidth="1"/>
    <col min="4359" max="4359" width="6.5703125" style="1" customWidth="1"/>
    <col min="4360" max="4361" width="12.42578125" style="1" customWidth="1"/>
    <col min="4362" max="4362" width="8.28515625" style="1" customWidth="1"/>
    <col min="4363" max="4364" width="0" style="1" hidden="1" customWidth="1"/>
    <col min="4365" max="4605" width="9.140625" style="1"/>
    <col min="4606" max="4606" width="0" style="1" hidden="1" customWidth="1"/>
    <col min="4607" max="4609" width="6.5703125" style="1" customWidth="1"/>
    <col min="4610" max="4610" width="17.5703125" style="1" customWidth="1"/>
    <col min="4611" max="4611" width="12.5703125" style="1" customWidth="1"/>
    <col min="4612" max="4612" width="27.140625" style="1" customWidth="1"/>
    <col min="4613" max="4613" width="12.140625" style="1" customWidth="1"/>
    <col min="4614" max="4614" width="5.85546875" style="1" customWidth="1"/>
    <col min="4615" max="4615" width="6.5703125" style="1" customWidth="1"/>
    <col min="4616" max="4617" width="12.42578125" style="1" customWidth="1"/>
    <col min="4618" max="4618" width="8.28515625" style="1" customWidth="1"/>
    <col min="4619" max="4620" width="0" style="1" hidden="1" customWidth="1"/>
    <col min="4621" max="4861" width="9.140625" style="1"/>
    <col min="4862" max="4862" width="0" style="1" hidden="1" customWidth="1"/>
    <col min="4863" max="4865" width="6.5703125" style="1" customWidth="1"/>
    <col min="4866" max="4866" width="17.5703125" style="1" customWidth="1"/>
    <col min="4867" max="4867" width="12.5703125" style="1" customWidth="1"/>
    <col min="4868" max="4868" width="27.140625" style="1" customWidth="1"/>
    <col min="4869" max="4869" width="12.140625" style="1" customWidth="1"/>
    <col min="4870" max="4870" width="5.85546875" style="1" customWidth="1"/>
    <col min="4871" max="4871" width="6.5703125" style="1" customWidth="1"/>
    <col min="4872" max="4873" width="12.42578125" style="1" customWidth="1"/>
    <col min="4874" max="4874" width="8.28515625" style="1" customWidth="1"/>
    <col min="4875" max="4876" width="0" style="1" hidden="1" customWidth="1"/>
    <col min="4877" max="5117" width="9.140625" style="1"/>
    <col min="5118" max="5118" width="0" style="1" hidden="1" customWidth="1"/>
    <col min="5119" max="5121" width="6.5703125" style="1" customWidth="1"/>
    <col min="5122" max="5122" width="17.5703125" style="1" customWidth="1"/>
    <col min="5123" max="5123" width="12.5703125" style="1" customWidth="1"/>
    <col min="5124" max="5124" width="27.140625" style="1" customWidth="1"/>
    <col min="5125" max="5125" width="12.140625" style="1" customWidth="1"/>
    <col min="5126" max="5126" width="5.85546875" style="1" customWidth="1"/>
    <col min="5127" max="5127" width="6.5703125" style="1" customWidth="1"/>
    <col min="5128" max="5129" width="12.42578125" style="1" customWidth="1"/>
    <col min="5130" max="5130" width="8.28515625" style="1" customWidth="1"/>
    <col min="5131" max="5132" width="0" style="1" hidden="1" customWidth="1"/>
    <col min="5133" max="5373" width="9.140625" style="1"/>
    <col min="5374" max="5374" width="0" style="1" hidden="1" customWidth="1"/>
    <col min="5375" max="5377" width="6.5703125" style="1" customWidth="1"/>
    <col min="5378" max="5378" width="17.5703125" style="1" customWidth="1"/>
    <col min="5379" max="5379" width="12.5703125" style="1" customWidth="1"/>
    <col min="5380" max="5380" width="27.140625" style="1" customWidth="1"/>
    <col min="5381" max="5381" width="12.140625" style="1" customWidth="1"/>
    <col min="5382" max="5382" width="5.85546875" style="1" customWidth="1"/>
    <col min="5383" max="5383" width="6.5703125" style="1" customWidth="1"/>
    <col min="5384" max="5385" width="12.42578125" style="1" customWidth="1"/>
    <col min="5386" max="5386" width="8.28515625" style="1" customWidth="1"/>
    <col min="5387" max="5388" width="0" style="1" hidden="1" customWidth="1"/>
    <col min="5389" max="5629" width="9.140625" style="1"/>
    <col min="5630" max="5630" width="0" style="1" hidden="1" customWidth="1"/>
    <col min="5631" max="5633" width="6.5703125" style="1" customWidth="1"/>
    <col min="5634" max="5634" width="17.5703125" style="1" customWidth="1"/>
    <col min="5635" max="5635" width="12.5703125" style="1" customWidth="1"/>
    <col min="5636" max="5636" width="27.140625" style="1" customWidth="1"/>
    <col min="5637" max="5637" width="12.140625" style="1" customWidth="1"/>
    <col min="5638" max="5638" width="5.85546875" style="1" customWidth="1"/>
    <col min="5639" max="5639" width="6.5703125" style="1" customWidth="1"/>
    <col min="5640" max="5641" width="12.42578125" style="1" customWidth="1"/>
    <col min="5642" max="5642" width="8.28515625" style="1" customWidth="1"/>
    <col min="5643" max="5644" width="0" style="1" hidden="1" customWidth="1"/>
    <col min="5645" max="5885" width="9.140625" style="1"/>
    <col min="5886" max="5886" width="0" style="1" hidden="1" customWidth="1"/>
    <col min="5887" max="5889" width="6.5703125" style="1" customWidth="1"/>
    <col min="5890" max="5890" width="17.5703125" style="1" customWidth="1"/>
    <col min="5891" max="5891" width="12.5703125" style="1" customWidth="1"/>
    <col min="5892" max="5892" width="27.140625" style="1" customWidth="1"/>
    <col min="5893" max="5893" width="12.140625" style="1" customWidth="1"/>
    <col min="5894" max="5894" width="5.85546875" style="1" customWidth="1"/>
    <col min="5895" max="5895" width="6.5703125" style="1" customWidth="1"/>
    <col min="5896" max="5897" width="12.42578125" style="1" customWidth="1"/>
    <col min="5898" max="5898" width="8.28515625" style="1" customWidth="1"/>
    <col min="5899" max="5900" width="0" style="1" hidden="1" customWidth="1"/>
    <col min="5901" max="6141" width="9.140625" style="1"/>
    <col min="6142" max="6142" width="0" style="1" hidden="1" customWidth="1"/>
    <col min="6143" max="6145" width="6.5703125" style="1" customWidth="1"/>
    <col min="6146" max="6146" width="17.5703125" style="1" customWidth="1"/>
    <col min="6147" max="6147" width="12.5703125" style="1" customWidth="1"/>
    <col min="6148" max="6148" width="27.140625" style="1" customWidth="1"/>
    <col min="6149" max="6149" width="12.140625" style="1" customWidth="1"/>
    <col min="6150" max="6150" width="5.85546875" style="1" customWidth="1"/>
    <col min="6151" max="6151" width="6.5703125" style="1" customWidth="1"/>
    <col min="6152" max="6153" width="12.42578125" style="1" customWidth="1"/>
    <col min="6154" max="6154" width="8.28515625" style="1" customWidth="1"/>
    <col min="6155" max="6156" width="0" style="1" hidden="1" customWidth="1"/>
    <col min="6157" max="6397" width="9.140625" style="1"/>
    <col min="6398" max="6398" width="0" style="1" hidden="1" customWidth="1"/>
    <col min="6399" max="6401" width="6.5703125" style="1" customWidth="1"/>
    <col min="6402" max="6402" width="17.5703125" style="1" customWidth="1"/>
    <col min="6403" max="6403" width="12.5703125" style="1" customWidth="1"/>
    <col min="6404" max="6404" width="27.140625" style="1" customWidth="1"/>
    <col min="6405" max="6405" width="12.140625" style="1" customWidth="1"/>
    <col min="6406" max="6406" width="5.85546875" style="1" customWidth="1"/>
    <col min="6407" max="6407" width="6.5703125" style="1" customWidth="1"/>
    <col min="6408" max="6409" width="12.42578125" style="1" customWidth="1"/>
    <col min="6410" max="6410" width="8.28515625" style="1" customWidth="1"/>
    <col min="6411" max="6412" width="0" style="1" hidden="1" customWidth="1"/>
    <col min="6413" max="6653" width="9.140625" style="1"/>
    <col min="6654" max="6654" width="0" style="1" hidden="1" customWidth="1"/>
    <col min="6655" max="6657" width="6.5703125" style="1" customWidth="1"/>
    <col min="6658" max="6658" width="17.5703125" style="1" customWidth="1"/>
    <col min="6659" max="6659" width="12.5703125" style="1" customWidth="1"/>
    <col min="6660" max="6660" width="27.140625" style="1" customWidth="1"/>
    <col min="6661" max="6661" width="12.140625" style="1" customWidth="1"/>
    <col min="6662" max="6662" width="5.85546875" style="1" customWidth="1"/>
    <col min="6663" max="6663" width="6.5703125" style="1" customWidth="1"/>
    <col min="6664" max="6665" width="12.42578125" style="1" customWidth="1"/>
    <col min="6666" max="6666" width="8.28515625" style="1" customWidth="1"/>
    <col min="6667" max="6668" width="0" style="1" hidden="1" customWidth="1"/>
    <col min="6669" max="6909" width="9.140625" style="1"/>
    <col min="6910" max="6910" width="0" style="1" hidden="1" customWidth="1"/>
    <col min="6911" max="6913" width="6.5703125" style="1" customWidth="1"/>
    <col min="6914" max="6914" width="17.5703125" style="1" customWidth="1"/>
    <col min="6915" max="6915" width="12.5703125" style="1" customWidth="1"/>
    <col min="6916" max="6916" width="27.140625" style="1" customWidth="1"/>
    <col min="6917" max="6917" width="12.140625" style="1" customWidth="1"/>
    <col min="6918" max="6918" width="5.85546875" style="1" customWidth="1"/>
    <col min="6919" max="6919" width="6.5703125" style="1" customWidth="1"/>
    <col min="6920" max="6921" width="12.42578125" style="1" customWidth="1"/>
    <col min="6922" max="6922" width="8.28515625" style="1" customWidth="1"/>
    <col min="6923" max="6924" width="0" style="1" hidden="1" customWidth="1"/>
    <col min="6925" max="7165" width="9.140625" style="1"/>
    <col min="7166" max="7166" width="0" style="1" hidden="1" customWidth="1"/>
    <col min="7167" max="7169" width="6.5703125" style="1" customWidth="1"/>
    <col min="7170" max="7170" width="17.5703125" style="1" customWidth="1"/>
    <col min="7171" max="7171" width="12.5703125" style="1" customWidth="1"/>
    <col min="7172" max="7172" width="27.140625" style="1" customWidth="1"/>
    <col min="7173" max="7173" width="12.140625" style="1" customWidth="1"/>
    <col min="7174" max="7174" width="5.85546875" style="1" customWidth="1"/>
    <col min="7175" max="7175" width="6.5703125" style="1" customWidth="1"/>
    <col min="7176" max="7177" width="12.42578125" style="1" customWidth="1"/>
    <col min="7178" max="7178" width="8.28515625" style="1" customWidth="1"/>
    <col min="7179" max="7180" width="0" style="1" hidden="1" customWidth="1"/>
    <col min="7181" max="7421" width="9.140625" style="1"/>
    <col min="7422" max="7422" width="0" style="1" hidden="1" customWidth="1"/>
    <col min="7423" max="7425" width="6.5703125" style="1" customWidth="1"/>
    <col min="7426" max="7426" width="17.5703125" style="1" customWidth="1"/>
    <col min="7427" max="7427" width="12.5703125" style="1" customWidth="1"/>
    <col min="7428" max="7428" width="27.140625" style="1" customWidth="1"/>
    <col min="7429" max="7429" width="12.140625" style="1" customWidth="1"/>
    <col min="7430" max="7430" width="5.85546875" style="1" customWidth="1"/>
    <col min="7431" max="7431" width="6.5703125" style="1" customWidth="1"/>
    <col min="7432" max="7433" width="12.42578125" style="1" customWidth="1"/>
    <col min="7434" max="7434" width="8.28515625" style="1" customWidth="1"/>
    <col min="7435" max="7436" width="0" style="1" hidden="1" customWidth="1"/>
    <col min="7437" max="7677" width="9.140625" style="1"/>
    <col min="7678" max="7678" width="0" style="1" hidden="1" customWidth="1"/>
    <col min="7679" max="7681" width="6.5703125" style="1" customWidth="1"/>
    <col min="7682" max="7682" width="17.5703125" style="1" customWidth="1"/>
    <col min="7683" max="7683" width="12.5703125" style="1" customWidth="1"/>
    <col min="7684" max="7684" width="27.140625" style="1" customWidth="1"/>
    <col min="7685" max="7685" width="12.140625" style="1" customWidth="1"/>
    <col min="7686" max="7686" width="5.85546875" style="1" customWidth="1"/>
    <col min="7687" max="7687" width="6.5703125" style="1" customWidth="1"/>
    <col min="7688" max="7689" width="12.42578125" style="1" customWidth="1"/>
    <col min="7690" max="7690" width="8.28515625" style="1" customWidth="1"/>
    <col min="7691" max="7692" width="0" style="1" hidden="1" customWidth="1"/>
    <col min="7693" max="7933" width="9.140625" style="1"/>
    <col min="7934" max="7934" width="0" style="1" hidden="1" customWidth="1"/>
    <col min="7935" max="7937" width="6.5703125" style="1" customWidth="1"/>
    <col min="7938" max="7938" width="17.5703125" style="1" customWidth="1"/>
    <col min="7939" max="7939" width="12.5703125" style="1" customWidth="1"/>
    <col min="7940" max="7940" width="27.140625" style="1" customWidth="1"/>
    <col min="7941" max="7941" width="12.140625" style="1" customWidth="1"/>
    <col min="7942" max="7942" width="5.85546875" style="1" customWidth="1"/>
    <col min="7943" max="7943" width="6.5703125" style="1" customWidth="1"/>
    <col min="7944" max="7945" width="12.42578125" style="1" customWidth="1"/>
    <col min="7946" max="7946" width="8.28515625" style="1" customWidth="1"/>
    <col min="7947" max="7948" width="0" style="1" hidden="1" customWidth="1"/>
    <col min="7949" max="8189" width="9.140625" style="1"/>
    <col min="8190" max="8190" width="0" style="1" hidden="1" customWidth="1"/>
    <col min="8191" max="8193" width="6.5703125" style="1" customWidth="1"/>
    <col min="8194" max="8194" width="17.5703125" style="1" customWidth="1"/>
    <col min="8195" max="8195" width="12.5703125" style="1" customWidth="1"/>
    <col min="8196" max="8196" width="27.140625" style="1" customWidth="1"/>
    <col min="8197" max="8197" width="12.140625" style="1" customWidth="1"/>
    <col min="8198" max="8198" width="5.85546875" style="1" customWidth="1"/>
    <col min="8199" max="8199" width="6.5703125" style="1" customWidth="1"/>
    <col min="8200" max="8201" width="12.42578125" style="1" customWidth="1"/>
    <col min="8202" max="8202" width="8.28515625" style="1" customWidth="1"/>
    <col min="8203" max="8204" width="0" style="1" hidden="1" customWidth="1"/>
    <col min="8205" max="8445" width="9.140625" style="1"/>
    <col min="8446" max="8446" width="0" style="1" hidden="1" customWidth="1"/>
    <col min="8447" max="8449" width="6.5703125" style="1" customWidth="1"/>
    <col min="8450" max="8450" width="17.5703125" style="1" customWidth="1"/>
    <col min="8451" max="8451" width="12.5703125" style="1" customWidth="1"/>
    <col min="8452" max="8452" width="27.140625" style="1" customWidth="1"/>
    <col min="8453" max="8453" width="12.140625" style="1" customWidth="1"/>
    <col min="8454" max="8454" width="5.85546875" style="1" customWidth="1"/>
    <col min="8455" max="8455" width="6.5703125" style="1" customWidth="1"/>
    <col min="8456" max="8457" width="12.42578125" style="1" customWidth="1"/>
    <col min="8458" max="8458" width="8.28515625" style="1" customWidth="1"/>
    <col min="8459" max="8460" width="0" style="1" hidden="1" customWidth="1"/>
    <col min="8461" max="8701" width="9.140625" style="1"/>
    <col min="8702" max="8702" width="0" style="1" hidden="1" customWidth="1"/>
    <col min="8703" max="8705" width="6.5703125" style="1" customWidth="1"/>
    <col min="8706" max="8706" width="17.5703125" style="1" customWidth="1"/>
    <col min="8707" max="8707" width="12.5703125" style="1" customWidth="1"/>
    <col min="8708" max="8708" width="27.140625" style="1" customWidth="1"/>
    <col min="8709" max="8709" width="12.140625" style="1" customWidth="1"/>
    <col min="8710" max="8710" width="5.85546875" style="1" customWidth="1"/>
    <col min="8711" max="8711" width="6.5703125" style="1" customWidth="1"/>
    <col min="8712" max="8713" width="12.42578125" style="1" customWidth="1"/>
    <col min="8714" max="8714" width="8.28515625" style="1" customWidth="1"/>
    <col min="8715" max="8716" width="0" style="1" hidden="1" customWidth="1"/>
    <col min="8717" max="8957" width="9.140625" style="1"/>
    <col min="8958" max="8958" width="0" style="1" hidden="1" customWidth="1"/>
    <col min="8959" max="8961" width="6.5703125" style="1" customWidth="1"/>
    <col min="8962" max="8962" width="17.5703125" style="1" customWidth="1"/>
    <col min="8963" max="8963" width="12.5703125" style="1" customWidth="1"/>
    <col min="8964" max="8964" width="27.140625" style="1" customWidth="1"/>
    <col min="8965" max="8965" width="12.140625" style="1" customWidth="1"/>
    <col min="8966" max="8966" width="5.85546875" style="1" customWidth="1"/>
    <col min="8967" max="8967" width="6.5703125" style="1" customWidth="1"/>
    <col min="8968" max="8969" width="12.42578125" style="1" customWidth="1"/>
    <col min="8970" max="8970" width="8.28515625" style="1" customWidth="1"/>
    <col min="8971" max="8972" width="0" style="1" hidden="1" customWidth="1"/>
    <col min="8973" max="9213" width="9.140625" style="1"/>
    <col min="9214" max="9214" width="0" style="1" hidden="1" customWidth="1"/>
    <col min="9215" max="9217" width="6.5703125" style="1" customWidth="1"/>
    <col min="9218" max="9218" width="17.5703125" style="1" customWidth="1"/>
    <col min="9219" max="9219" width="12.5703125" style="1" customWidth="1"/>
    <col min="9220" max="9220" width="27.140625" style="1" customWidth="1"/>
    <col min="9221" max="9221" width="12.140625" style="1" customWidth="1"/>
    <col min="9222" max="9222" width="5.85546875" style="1" customWidth="1"/>
    <col min="9223" max="9223" width="6.5703125" style="1" customWidth="1"/>
    <col min="9224" max="9225" width="12.42578125" style="1" customWidth="1"/>
    <col min="9226" max="9226" width="8.28515625" style="1" customWidth="1"/>
    <col min="9227" max="9228" width="0" style="1" hidden="1" customWidth="1"/>
    <col min="9229" max="9469" width="9.140625" style="1"/>
    <col min="9470" max="9470" width="0" style="1" hidden="1" customWidth="1"/>
    <col min="9471" max="9473" width="6.5703125" style="1" customWidth="1"/>
    <col min="9474" max="9474" width="17.5703125" style="1" customWidth="1"/>
    <col min="9475" max="9475" width="12.5703125" style="1" customWidth="1"/>
    <col min="9476" max="9476" width="27.140625" style="1" customWidth="1"/>
    <col min="9477" max="9477" width="12.140625" style="1" customWidth="1"/>
    <col min="9478" max="9478" width="5.85546875" style="1" customWidth="1"/>
    <col min="9479" max="9479" width="6.5703125" style="1" customWidth="1"/>
    <col min="9480" max="9481" width="12.42578125" style="1" customWidth="1"/>
    <col min="9482" max="9482" width="8.28515625" style="1" customWidth="1"/>
    <col min="9483" max="9484" width="0" style="1" hidden="1" customWidth="1"/>
    <col min="9485" max="9725" width="9.140625" style="1"/>
    <col min="9726" max="9726" width="0" style="1" hidden="1" customWidth="1"/>
    <col min="9727" max="9729" width="6.5703125" style="1" customWidth="1"/>
    <col min="9730" max="9730" width="17.5703125" style="1" customWidth="1"/>
    <col min="9731" max="9731" width="12.5703125" style="1" customWidth="1"/>
    <col min="9732" max="9732" width="27.140625" style="1" customWidth="1"/>
    <col min="9733" max="9733" width="12.140625" style="1" customWidth="1"/>
    <col min="9734" max="9734" width="5.85546875" style="1" customWidth="1"/>
    <col min="9735" max="9735" width="6.5703125" style="1" customWidth="1"/>
    <col min="9736" max="9737" width="12.42578125" style="1" customWidth="1"/>
    <col min="9738" max="9738" width="8.28515625" style="1" customWidth="1"/>
    <col min="9739" max="9740" width="0" style="1" hidden="1" customWidth="1"/>
    <col min="9741" max="9981" width="9.140625" style="1"/>
    <col min="9982" max="9982" width="0" style="1" hidden="1" customWidth="1"/>
    <col min="9983" max="9985" width="6.5703125" style="1" customWidth="1"/>
    <col min="9986" max="9986" width="17.5703125" style="1" customWidth="1"/>
    <col min="9987" max="9987" width="12.5703125" style="1" customWidth="1"/>
    <col min="9988" max="9988" width="27.140625" style="1" customWidth="1"/>
    <col min="9989" max="9989" width="12.140625" style="1" customWidth="1"/>
    <col min="9990" max="9990" width="5.85546875" style="1" customWidth="1"/>
    <col min="9991" max="9991" width="6.5703125" style="1" customWidth="1"/>
    <col min="9992" max="9993" width="12.42578125" style="1" customWidth="1"/>
    <col min="9994" max="9994" width="8.28515625" style="1" customWidth="1"/>
    <col min="9995" max="9996" width="0" style="1" hidden="1" customWidth="1"/>
    <col min="9997" max="10237" width="9.140625" style="1"/>
    <col min="10238" max="10238" width="0" style="1" hidden="1" customWidth="1"/>
    <col min="10239" max="10241" width="6.5703125" style="1" customWidth="1"/>
    <col min="10242" max="10242" width="17.5703125" style="1" customWidth="1"/>
    <col min="10243" max="10243" width="12.5703125" style="1" customWidth="1"/>
    <col min="10244" max="10244" width="27.140625" style="1" customWidth="1"/>
    <col min="10245" max="10245" width="12.140625" style="1" customWidth="1"/>
    <col min="10246" max="10246" width="5.85546875" style="1" customWidth="1"/>
    <col min="10247" max="10247" width="6.5703125" style="1" customWidth="1"/>
    <col min="10248" max="10249" width="12.42578125" style="1" customWidth="1"/>
    <col min="10250" max="10250" width="8.28515625" style="1" customWidth="1"/>
    <col min="10251" max="10252" width="0" style="1" hidden="1" customWidth="1"/>
    <col min="10253" max="10493" width="9.140625" style="1"/>
    <col min="10494" max="10494" width="0" style="1" hidden="1" customWidth="1"/>
    <col min="10495" max="10497" width="6.5703125" style="1" customWidth="1"/>
    <col min="10498" max="10498" width="17.5703125" style="1" customWidth="1"/>
    <col min="10499" max="10499" width="12.5703125" style="1" customWidth="1"/>
    <col min="10500" max="10500" width="27.140625" style="1" customWidth="1"/>
    <col min="10501" max="10501" width="12.140625" style="1" customWidth="1"/>
    <col min="10502" max="10502" width="5.85546875" style="1" customWidth="1"/>
    <col min="10503" max="10503" width="6.5703125" style="1" customWidth="1"/>
    <col min="10504" max="10505" width="12.42578125" style="1" customWidth="1"/>
    <col min="10506" max="10506" width="8.28515625" style="1" customWidth="1"/>
    <col min="10507" max="10508" width="0" style="1" hidden="1" customWidth="1"/>
    <col min="10509" max="10749" width="9.140625" style="1"/>
    <col min="10750" max="10750" width="0" style="1" hidden="1" customWidth="1"/>
    <col min="10751" max="10753" width="6.5703125" style="1" customWidth="1"/>
    <col min="10754" max="10754" width="17.5703125" style="1" customWidth="1"/>
    <col min="10755" max="10755" width="12.5703125" style="1" customWidth="1"/>
    <col min="10756" max="10756" width="27.140625" style="1" customWidth="1"/>
    <col min="10757" max="10757" width="12.140625" style="1" customWidth="1"/>
    <col min="10758" max="10758" width="5.85546875" style="1" customWidth="1"/>
    <col min="10759" max="10759" width="6.5703125" style="1" customWidth="1"/>
    <col min="10760" max="10761" width="12.42578125" style="1" customWidth="1"/>
    <col min="10762" max="10762" width="8.28515625" style="1" customWidth="1"/>
    <col min="10763" max="10764" width="0" style="1" hidden="1" customWidth="1"/>
    <col min="10765" max="11005" width="9.140625" style="1"/>
    <col min="11006" max="11006" width="0" style="1" hidden="1" customWidth="1"/>
    <col min="11007" max="11009" width="6.5703125" style="1" customWidth="1"/>
    <col min="11010" max="11010" width="17.5703125" style="1" customWidth="1"/>
    <col min="11011" max="11011" width="12.5703125" style="1" customWidth="1"/>
    <col min="11012" max="11012" width="27.140625" style="1" customWidth="1"/>
    <col min="11013" max="11013" width="12.140625" style="1" customWidth="1"/>
    <col min="11014" max="11014" width="5.85546875" style="1" customWidth="1"/>
    <col min="11015" max="11015" width="6.5703125" style="1" customWidth="1"/>
    <col min="11016" max="11017" width="12.42578125" style="1" customWidth="1"/>
    <col min="11018" max="11018" width="8.28515625" style="1" customWidth="1"/>
    <col min="11019" max="11020" width="0" style="1" hidden="1" customWidth="1"/>
    <col min="11021" max="11261" width="9.140625" style="1"/>
    <col min="11262" max="11262" width="0" style="1" hidden="1" customWidth="1"/>
    <col min="11263" max="11265" width="6.5703125" style="1" customWidth="1"/>
    <col min="11266" max="11266" width="17.5703125" style="1" customWidth="1"/>
    <col min="11267" max="11267" width="12.5703125" style="1" customWidth="1"/>
    <col min="11268" max="11268" width="27.140625" style="1" customWidth="1"/>
    <col min="11269" max="11269" width="12.140625" style="1" customWidth="1"/>
    <col min="11270" max="11270" width="5.85546875" style="1" customWidth="1"/>
    <col min="11271" max="11271" width="6.5703125" style="1" customWidth="1"/>
    <col min="11272" max="11273" width="12.42578125" style="1" customWidth="1"/>
    <col min="11274" max="11274" width="8.28515625" style="1" customWidth="1"/>
    <col min="11275" max="11276" width="0" style="1" hidden="1" customWidth="1"/>
    <col min="11277" max="11517" width="9.140625" style="1"/>
    <col min="11518" max="11518" width="0" style="1" hidden="1" customWidth="1"/>
    <col min="11519" max="11521" width="6.5703125" style="1" customWidth="1"/>
    <col min="11522" max="11522" width="17.5703125" style="1" customWidth="1"/>
    <col min="11523" max="11523" width="12.5703125" style="1" customWidth="1"/>
    <col min="11524" max="11524" width="27.140625" style="1" customWidth="1"/>
    <col min="11525" max="11525" width="12.140625" style="1" customWidth="1"/>
    <col min="11526" max="11526" width="5.85546875" style="1" customWidth="1"/>
    <col min="11527" max="11527" width="6.5703125" style="1" customWidth="1"/>
    <col min="11528" max="11529" width="12.42578125" style="1" customWidth="1"/>
    <col min="11530" max="11530" width="8.28515625" style="1" customWidth="1"/>
    <col min="11531" max="11532" width="0" style="1" hidden="1" customWidth="1"/>
    <col min="11533" max="11773" width="9.140625" style="1"/>
    <col min="11774" max="11774" width="0" style="1" hidden="1" customWidth="1"/>
    <col min="11775" max="11777" width="6.5703125" style="1" customWidth="1"/>
    <col min="11778" max="11778" width="17.5703125" style="1" customWidth="1"/>
    <col min="11779" max="11779" width="12.5703125" style="1" customWidth="1"/>
    <col min="11780" max="11780" width="27.140625" style="1" customWidth="1"/>
    <col min="11781" max="11781" width="12.140625" style="1" customWidth="1"/>
    <col min="11782" max="11782" width="5.85546875" style="1" customWidth="1"/>
    <col min="11783" max="11783" width="6.5703125" style="1" customWidth="1"/>
    <col min="11784" max="11785" width="12.42578125" style="1" customWidth="1"/>
    <col min="11786" max="11786" width="8.28515625" style="1" customWidth="1"/>
    <col min="11787" max="11788" width="0" style="1" hidden="1" customWidth="1"/>
    <col min="11789" max="12029" width="9.140625" style="1"/>
    <col min="12030" max="12030" width="0" style="1" hidden="1" customWidth="1"/>
    <col min="12031" max="12033" width="6.5703125" style="1" customWidth="1"/>
    <col min="12034" max="12034" width="17.5703125" style="1" customWidth="1"/>
    <col min="12035" max="12035" width="12.5703125" style="1" customWidth="1"/>
    <col min="12036" max="12036" width="27.140625" style="1" customWidth="1"/>
    <col min="12037" max="12037" width="12.140625" style="1" customWidth="1"/>
    <col min="12038" max="12038" width="5.85546875" style="1" customWidth="1"/>
    <col min="12039" max="12039" width="6.5703125" style="1" customWidth="1"/>
    <col min="12040" max="12041" width="12.42578125" style="1" customWidth="1"/>
    <col min="12042" max="12042" width="8.28515625" style="1" customWidth="1"/>
    <col min="12043" max="12044" width="0" style="1" hidden="1" customWidth="1"/>
    <col min="12045" max="12285" width="9.140625" style="1"/>
    <col min="12286" max="12286" width="0" style="1" hidden="1" customWidth="1"/>
    <col min="12287" max="12289" width="6.5703125" style="1" customWidth="1"/>
    <col min="12290" max="12290" width="17.5703125" style="1" customWidth="1"/>
    <col min="12291" max="12291" width="12.5703125" style="1" customWidth="1"/>
    <col min="12292" max="12292" width="27.140625" style="1" customWidth="1"/>
    <col min="12293" max="12293" width="12.140625" style="1" customWidth="1"/>
    <col min="12294" max="12294" width="5.85546875" style="1" customWidth="1"/>
    <col min="12295" max="12295" width="6.5703125" style="1" customWidth="1"/>
    <col min="12296" max="12297" width="12.42578125" style="1" customWidth="1"/>
    <col min="12298" max="12298" width="8.28515625" style="1" customWidth="1"/>
    <col min="12299" max="12300" width="0" style="1" hidden="1" customWidth="1"/>
    <col min="12301" max="12541" width="9.140625" style="1"/>
    <col min="12542" max="12542" width="0" style="1" hidden="1" customWidth="1"/>
    <col min="12543" max="12545" width="6.5703125" style="1" customWidth="1"/>
    <col min="12546" max="12546" width="17.5703125" style="1" customWidth="1"/>
    <col min="12547" max="12547" width="12.5703125" style="1" customWidth="1"/>
    <col min="12548" max="12548" width="27.140625" style="1" customWidth="1"/>
    <col min="12549" max="12549" width="12.140625" style="1" customWidth="1"/>
    <col min="12550" max="12550" width="5.85546875" style="1" customWidth="1"/>
    <col min="12551" max="12551" width="6.5703125" style="1" customWidth="1"/>
    <col min="12552" max="12553" width="12.42578125" style="1" customWidth="1"/>
    <col min="12554" max="12554" width="8.28515625" style="1" customWidth="1"/>
    <col min="12555" max="12556" width="0" style="1" hidden="1" customWidth="1"/>
    <col min="12557" max="12797" width="9.140625" style="1"/>
    <col min="12798" max="12798" width="0" style="1" hidden="1" customWidth="1"/>
    <col min="12799" max="12801" width="6.5703125" style="1" customWidth="1"/>
    <col min="12802" max="12802" width="17.5703125" style="1" customWidth="1"/>
    <col min="12803" max="12803" width="12.5703125" style="1" customWidth="1"/>
    <col min="12804" max="12804" width="27.140625" style="1" customWidth="1"/>
    <col min="12805" max="12805" width="12.140625" style="1" customWidth="1"/>
    <col min="12806" max="12806" width="5.85546875" style="1" customWidth="1"/>
    <col min="12807" max="12807" width="6.5703125" style="1" customWidth="1"/>
    <col min="12808" max="12809" width="12.42578125" style="1" customWidth="1"/>
    <col min="12810" max="12810" width="8.28515625" style="1" customWidth="1"/>
    <col min="12811" max="12812" width="0" style="1" hidden="1" customWidth="1"/>
    <col min="12813" max="13053" width="9.140625" style="1"/>
    <col min="13054" max="13054" width="0" style="1" hidden="1" customWidth="1"/>
    <col min="13055" max="13057" width="6.5703125" style="1" customWidth="1"/>
    <col min="13058" max="13058" width="17.5703125" style="1" customWidth="1"/>
    <col min="13059" max="13059" width="12.5703125" style="1" customWidth="1"/>
    <col min="13060" max="13060" width="27.140625" style="1" customWidth="1"/>
    <col min="13061" max="13061" width="12.140625" style="1" customWidth="1"/>
    <col min="13062" max="13062" width="5.85546875" style="1" customWidth="1"/>
    <col min="13063" max="13063" width="6.5703125" style="1" customWidth="1"/>
    <col min="13064" max="13065" width="12.42578125" style="1" customWidth="1"/>
    <col min="13066" max="13066" width="8.28515625" style="1" customWidth="1"/>
    <col min="13067" max="13068" width="0" style="1" hidden="1" customWidth="1"/>
    <col min="13069" max="13309" width="9.140625" style="1"/>
    <col min="13310" max="13310" width="0" style="1" hidden="1" customWidth="1"/>
    <col min="13311" max="13313" width="6.5703125" style="1" customWidth="1"/>
    <col min="13314" max="13314" width="17.5703125" style="1" customWidth="1"/>
    <col min="13315" max="13315" width="12.5703125" style="1" customWidth="1"/>
    <col min="13316" max="13316" width="27.140625" style="1" customWidth="1"/>
    <col min="13317" max="13317" width="12.140625" style="1" customWidth="1"/>
    <col min="13318" max="13318" width="5.85546875" style="1" customWidth="1"/>
    <col min="13319" max="13319" width="6.5703125" style="1" customWidth="1"/>
    <col min="13320" max="13321" width="12.42578125" style="1" customWidth="1"/>
    <col min="13322" max="13322" width="8.28515625" style="1" customWidth="1"/>
    <col min="13323" max="13324" width="0" style="1" hidden="1" customWidth="1"/>
    <col min="13325" max="13565" width="9.140625" style="1"/>
    <col min="13566" max="13566" width="0" style="1" hidden="1" customWidth="1"/>
    <col min="13567" max="13569" width="6.5703125" style="1" customWidth="1"/>
    <col min="13570" max="13570" width="17.5703125" style="1" customWidth="1"/>
    <col min="13571" max="13571" width="12.5703125" style="1" customWidth="1"/>
    <col min="13572" max="13572" width="27.140625" style="1" customWidth="1"/>
    <col min="13573" max="13573" width="12.140625" style="1" customWidth="1"/>
    <col min="13574" max="13574" width="5.85546875" style="1" customWidth="1"/>
    <col min="13575" max="13575" width="6.5703125" style="1" customWidth="1"/>
    <col min="13576" max="13577" width="12.42578125" style="1" customWidth="1"/>
    <col min="13578" max="13578" width="8.28515625" style="1" customWidth="1"/>
    <col min="13579" max="13580" width="0" style="1" hidden="1" customWidth="1"/>
    <col min="13581" max="13821" width="9.140625" style="1"/>
    <col min="13822" max="13822" width="0" style="1" hidden="1" customWidth="1"/>
    <col min="13823" max="13825" width="6.5703125" style="1" customWidth="1"/>
    <col min="13826" max="13826" width="17.5703125" style="1" customWidth="1"/>
    <col min="13827" max="13827" width="12.5703125" style="1" customWidth="1"/>
    <col min="13828" max="13828" width="27.140625" style="1" customWidth="1"/>
    <col min="13829" max="13829" width="12.140625" style="1" customWidth="1"/>
    <col min="13830" max="13830" width="5.85546875" style="1" customWidth="1"/>
    <col min="13831" max="13831" width="6.5703125" style="1" customWidth="1"/>
    <col min="13832" max="13833" width="12.42578125" style="1" customWidth="1"/>
    <col min="13834" max="13834" width="8.28515625" style="1" customWidth="1"/>
    <col min="13835" max="13836" width="0" style="1" hidden="1" customWidth="1"/>
    <col min="13837" max="14077" width="9.140625" style="1"/>
    <col min="14078" max="14078" width="0" style="1" hidden="1" customWidth="1"/>
    <col min="14079" max="14081" width="6.5703125" style="1" customWidth="1"/>
    <col min="14082" max="14082" width="17.5703125" style="1" customWidth="1"/>
    <col min="14083" max="14083" width="12.5703125" style="1" customWidth="1"/>
    <col min="14084" max="14084" width="27.140625" style="1" customWidth="1"/>
    <col min="14085" max="14085" width="12.140625" style="1" customWidth="1"/>
    <col min="14086" max="14086" width="5.85546875" style="1" customWidth="1"/>
    <col min="14087" max="14087" width="6.5703125" style="1" customWidth="1"/>
    <col min="14088" max="14089" width="12.42578125" style="1" customWidth="1"/>
    <col min="14090" max="14090" width="8.28515625" style="1" customWidth="1"/>
    <col min="14091" max="14092" width="0" style="1" hidden="1" customWidth="1"/>
    <col min="14093" max="14333" width="9.140625" style="1"/>
    <col min="14334" max="14334" width="0" style="1" hidden="1" customWidth="1"/>
    <col min="14335" max="14337" width="6.5703125" style="1" customWidth="1"/>
    <col min="14338" max="14338" width="17.5703125" style="1" customWidth="1"/>
    <col min="14339" max="14339" width="12.5703125" style="1" customWidth="1"/>
    <col min="14340" max="14340" width="27.140625" style="1" customWidth="1"/>
    <col min="14341" max="14341" width="12.140625" style="1" customWidth="1"/>
    <col min="14342" max="14342" width="5.85546875" style="1" customWidth="1"/>
    <col min="14343" max="14343" width="6.5703125" style="1" customWidth="1"/>
    <col min="14344" max="14345" width="12.42578125" style="1" customWidth="1"/>
    <col min="14346" max="14346" width="8.28515625" style="1" customWidth="1"/>
    <col min="14347" max="14348" width="0" style="1" hidden="1" customWidth="1"/>
    <col min="14349" max="14589" width="9.140625" style="1"/>
    <col min="14590" max="14590" width="0" style="1" hidden="1" customWidth="1"/>
    <col min="14591" max="14593" width="6.5703125" style="1" customWidth="1"/>
    <col min="14594" max="14594" width="17.5703125" style="1" customWidth="1"/>
    <col min="14595" max="14595" width="12.5703125" style="1" customWidth="1"/>
    <col min="14596" max="14596" width="27.140625" style="1" customWidth="1"/>
    <col min="14597" max="14597" width="12.140625" style="1" customWidth="1"/>
    <col min="14598" max="14598" width="5.85546875" style="1" customWidth="1"/>
    <col min="14599" max="14599" width="6.5703125" style="1" customWidth="1"/>
    <col min="14600" max="14601" width="12.42578125" style="1" customWidth="1"/>
    <col min="14602" max="14602" width="8.28515625" style="1" customWidth="1"/>
    <col min="14603" max="14604" width="0" style="1" hidden="1" customWidth="1"/>
    <col min="14605" max="14845" width="9.140625" style="1"/>
    <col min="14846" max="14846" width="0" style="1" hidden="1" customWidth="1"/>
    <col min="14847" max="14849" width="6.5703125" style="1" customWidth="1"/>
    <col min="14850" max="14850" width="17.5703125" style="1" customWidth="1"/>
    <col min="14851" max="14851" width="12.5703125" style="1" customWidth="1"/>
    <col min="14852" max="14852" width="27.140625" style="1" customWidth="1"/>
    <col min="14853" max="14853" width="12.140625" style="1" customWidth="1"/>
    <col min="14854" max="14854" width="5.85546875" style="1" customWidth="1"/>
    <col min="14855" max="14855" width="6.5703125" style="1" customWidth="1"/>
    <col min="14856" max="14857" width="12.42578125" style="1" customWidth="1"/>
    <col min="14858" max="14858" width="8.28515625" style="1" customWidth="1"/>
    <col min="14859" max="14860" width="0" style="1" hidden="1" customWidth="1"/>
    <col min="14861" max="15101" width="9.140625" style="1"/>
    <col min="15102" max="15102" width="0" style="1" hidden="1" customWidth="1"/>
    <col min="15103" max="15105" width="6.5703125" style="1" customWidth="1"/>
    <col min="15106" max="15106" width="17.5703125" style="1" customWidth="1"/>
    <col min="15107" max="15107" width="12.5703125" style="1" customWidth="1"/>
    <col min="15108" max="15108" width="27.140625" style="1" customWidth="1"/>
    <col min="15109" max="15109" width="12.140625" style="1" customWidth="1"/>
    <col min="15110" max="15110" width="5.85546875" style="1" customWidth="1"/>
    <col min="15111" max="15111" width="6.5703125" style="1" customWidth="1"/>
    <col min="15112" max="15113" width="12.42578125" style="1" customWidth="1"/>
    <col min="15114" max="15114" width="8.28515625" style="1" customWidth="1"/>
    <col min="15115" max="15116" width="0" style="1" hidden="1" customWidth="1"/>
    <col min="15117" max="15357" width="9.140625" style="1"/>
    <col min="15358" max="15358" width="0" style="1" hidden="1" customWidth="1"/>
    <col min="15359" max="15361" width="6.5703125" style="1" customWidth="1"/>
    <col min="15362" max="15362" width="17.5703125" style="1" customWidth="1"/>
    <col min="15363" max="15363" width="12.5703125" style="1" customWidth="1"/>
    <col min="15364" max="15364" width="27.140625" style="1" customWidth="1"/>
    <col min="15365" max="15365" width="12.140625" style="1" customWidth="1"/>
    <col min="15366" max="15366" width="5.85546875" style="1" customWidth="1"/>
    <col min="15367" max="15367" width="6.5703125" style="1" customWidth="1"/>
    <col min="15368" max="15369" width="12.42578125" style="1" customWidth="1"/>
    <col min="15370" max="15370" width="8.28515625" style="1" customWidth="1"/>
    <col min="15371" max="15372" width="0" style="1" hidden="1" customWidth="1"/>
    <col min="15373" max="15613" width="9.140625" style="1"/>
    <col min="15614" max="15614" width="0" style="1" hidden="1" customWidth="1"/>
    <col min="15615" max="15617" width="6.5703125" style="1" customWidth="1"/>
    <col min="15618" max="15618" width="17.5703125" style="1" customWidth="1"/>
    <col min="15619" max="15619" width="12.5703125" style="1" customWidth="1"/>
    <col min="15620" max="15620" width="27.140625" style="1" customWidth="1"/>
    <col min="15621" max="15621" width="12.140625" style="1" customWidth="1"/>
    <col min="15622" max="15622" width="5.85546875" style="1" customWidth="1"/>
    <col min="15623" max="15623" width="6.5703125" style="1" customWidth="1"/>
    <col min="15624" max="15625" width="12.42578125" style="1" customWidth="1"/>
    <col min="15626" max="15626" width="8.28515625" style="1" customWidth="1"/>
    <col min="15627" max="15628" width="0" style="1" hidden="1" customWidth="1"/>
    <col min="15629" max="15869" width="9.140625" style="1"/>
    <col min="15870" max="15870" width="0" style="1" hidden="1" customWidth="1"/>
    <col min="15871" max="15873" width="6.5703125" style="1" customWidth="1"/>
    <col min="15874" max="15874" width="17.5703125" style="1" customWidth="1"/>
    <col min="15875" max="15875" width="12.5703125" style="1" customWidth="1"/>
    <col min="15876" max="15876" width="27.140625" style="1" customWidth="1"/>
    <col min="15877" max="15877" width="12.140625" style="1" customWidth="1"/>
    <col min="15878" max="15878" width="5.85546875" style="1" customWidth="1"/>
    <col min="15879" max="15879" width="6.5703125" style="1" customWidth="1"/>
    <col min="15880" max="15881" width="12.42578125" style="1" customWidth="1"/>
    <col min="15882" max="15882" width="8.28515625" style="1" customWidth="1"/>
    <col min="15883" max="15884" width="0" style="1" hidden="1" customWidth="1"/>
    <col min="15885" max="16125" width="9.140625" style="1"/>
    <col min="16126" max="16126" width="0" style="1" hidden="1" customWidth="1"/>
    <col min="16127" max="16129" width="6.5703125" style="1" customWidth="1"/>
    <col min="16130" max="16130" width="17.5703125" style="1" customWidth="1"/>
    <col min="16131" max="16131" width="12.5703125" style="1" customWidth="1"/>
    <col min="16132" max="16132" width="27.140625" style="1" customWidth="1"/>
    <col min="16133" max="16133" width="12.140625" style="1" customWidth="1"/>
    <col min="16134" max="16134" width="5.85546875" style="1" customWidth="1"/>
    <col min="16135" max="16135" width="6.5703125" style="1" customWidth="1"/>
    <col min="16136" max="16137" width="12.42578125" style="1" customWidth="1"/>
    <col min="16138" max="16138" width="8.28515625" style="1" customWidth="1"/>
    <col min="16139" max="16140" width="0" style="1" hidden="1" customWidth="1"/>
    <col min="16141" max="16384" width="9.140625" style="1"/>
  </cols>
  <sheetData>
    <row r="1" spans="1:11" x14ac:dyDescent="0.25">
      <c r="A1" s="18"/>
      <c r="B1" s="18"/>
      <c r="C1" s="18"/>
      <c r="D1" s="18"/>
      <c r="E1" s="18"/>
      <c r="F1" s="18"/>
      <c r="G1" s="18"/>
      <c r="H1" s="73" t="s">
        <v>81</v>
      </c>
      <c r="I1" s="73"/>
      <c r="J1" s="73"/>
      <c r="K1" s="18"/>
    </row>
    <row r="2" spans="1:11" ht="15" customHeight="1" x14ac:dyDescent="0.25">
      <c r="A2" s="18"/>
      <c r="B2" s="18"/>
      <c r="C2" s="18"/>
      <c r="D2" s="18"/>
      <c r="E2" s="18"/>
      <c r="F2" s="75" t="s">
        <v>44</v>
      </c>
      <c r="G2" s="75"/>
      <c r="H2" s="75"/>
      <c r="I2" s="75"/>
      <c r="J2" s="75"/>
      <c r="K2" s="18"/>
    </row>
    <row r="3" spans="1:11" ht="21" customHeight="1" x14ac:dyDescent="0.25">
      <c r="A3" s="18"/>
      <c r="B3" s="18"/>
      <c r="C3" s="18"/>
      <c r="D3" s="18"/>
      <c r="E3" s="76" t="s">
        <v>22</v>
      </c>
      <c r="F3" s="76"/>
      <c r="G3" s="76"/>
      <c r="H3" s="76"/>
      <c r="I3" s="76"/>
      <c r="J3" s="76"/>
      <c r="K3" s="18"/>
    </row>
    <row r="4" spans="1:11" x14ac:dyDescent="0.25">
      <c r="A4" s="18"/>
      <c r="B4" s="18"/>
      <c r="C4" s="18"/>
      <c r="D4" s="18"/>
      <c r="E4" s="18"/>
      <c r="F4" s="18"/>
      <c r="G4" s="77" t="s">
        <v>101</v>
      </c>
      <c r="H4" s="77"/>
      <c r="I4" s="77"/>
      <c r="J4" s="77"/>
      <c r="K4" s="18"/>
    </row>
    <row r="5" spans="1:11" x14ac:dyDescent="0.25">
      <c r="A5" s="74" t="s">
        <v>42</v>
      </c>
      <c r="B5" s="74"/>
      <c r="C5" s="74"/>
      <c r="D5" s="74"/>
      <c r="E5" s="74"/>
      <c r="F5" s="74"/>
      <c r="G5" s="74"/>
      <c r="H5" s="74"/>
      <c r="I5" s="74"/>
      <c r="J5" s="74"/>
      <c r="K5" s="18"/>
    </row>
    <row r="6" spans="1:11" x14ac:dyDescent="0.25">
      <c r="A6" s="74" t="s">
        <v>43</v>
      </c>
      <c r="B6" s="74"/>
      <c r="C6" s="74"/>
      <c r="D6" s="74"/>
      <c r="E6" s="74"/>
      <c r="F6" s="74"/>
      <c r="G6" s="74"/>
      <c r="H6" s="74"/>
      <c r="I6" s="74"/>
      <c r="J6" s="74"/>
      <c r="K6" s="18"/>
    </row>
    <row r="7" spans="1:11" x14ac:dyDescent="0.25">
      <c r="A7" s="71">
        <v>2350100000</v>
      </c>
      <c r="B7" s="71"/>
      <c r="C7" s="71"/>
      <c r="D7" s="71"/>
      <c r="E7" s="18"/>
      <c r="F7" s="18"/>
      <c r="G7" s="18"/>
      <c r="H7" s="18"/>
      <c r="I7" s="18"/>
      <c r="J7" s="18"/>
      <c r="K7" s="18"/>
    </row>
    <row r="8" spans="1:11" x14ac:dyDescent="0.25">
      <c r="A8" s="72" t="s">
        <v>0</v>
      </c>
      <c r="B8" s="72"/>
      <c r="C8" s="72"/>
      <c r="D8" s="72"/>
      <c r="E8" s="18"/>
      <c r="F8" s="18"/>
      <c r="G8" s="18"/>
      <c r="H8" s="18"/>
      <c r="I8" s="18"/>
      <c r="J8" s="18"/>
      <c r="K8" s="18"/>
    </row>
    <row r="9" spans="1:11" ht="99.75" customHeight="1" x14ac:dyDescent="0.25">
      <c r="A9" s="33" t="s">
        <v>14</v>
      </c>
      <c r="B9" s="33" t="s">
        <v>9</v>
      </c>
      <c r="C9" s="33" t="s">
        <v>10</v>
      </c>
      <c r="D9" s="33" t="s">
        <v>32</v>
      </c>
      <c r="E9" s="33" t="s">
        <v>33</v>
      </c>
      <c r="F9" s="33" t="s">
        <v>34</v>
      </c>
      <c r="G9" s="33" t="s">
        <v>35</v>
      </c>
      <c r="H9" s="33" t="s">
        <v>36</v>
      </c>
      <c r="I9" s="33" t="s">
        <v>37</v>
      </c>
      <c r="J9" s="33" t="s">
        <v>38</v>
      </c>
      <c r="K9" s="18"/>
    </row>
    <row r="10" spans="1:11" x14ac:dyDescent="0.25">
      <c r="A10" s="11" t="s">
        <v>1</v>
      </c>
      <c r="B10" s="11" t="s">
        <v>2</v>
      </c>
      <c r="C10" s="11" t="s">
        <v>3</v>
      </c>
      <c r="D10" s="11" t="s">
        <v>4</v>
      </c>
      <c r="E10" s="11" t="s">
        <v>5</v>
      </c>
      <c r="F10" s="11" t="s">
        <v>6</v>
      </c>
      <c r="G10" s="11" t="s">
        <v>16</v>
      </c>
      <c r="H10" s="11" t="s">
        <v>17</v>
      </c>
      <c r="I10" s="11" t="s">
        <v>18</v>
      </c>
      <c r="J10" s="11" t="s">
        <v>19</v>
      </c>
      <c r="K10" s="18"/>
    </row>
    <row r="11" spans="1:11" ht="25.5" customHeight="1" x14ac:dyDescent="0.25">
      <c r="A11" s="3" t="s">
        <v>11</v>
      </c>
      <c r="B11" s="3" t="s">
        <v>21</v>
      </c>
      <c r="C11" s="3" t="s">
        <v>21</v>
      </c>
      <c r="D11" s="32" t="s">
        <v>12</v>
      </c>
      <c r="E11" s="9" t="s">
        <v>21</v>
      </c>
      <c r="F11" s="12" t="s">
        <v>21</v>
      </c>
      <c r="G11" s="12" t="s">
        <v>21</v>
      </c>
      <c r="H11" s="12" t="s">
        <v>21</v>
      </c>
      <c r="I11" s="5">
        <f>I12</f>
        <v>4958036</v>
      </c>
      <c r="J11" s="12" t="s">
        <v>21</v>
      </c>
      <c r="K11" s="18"/>
    </row>
    <row r="12" spans="1:11" ht="18.75" customHeight="1" x14ac:dyDescent="0.25">
      <c r="A12" s="3" t="s">
        <v>13</v>
      </c>
      <c r="B12" s="3" t="s">
        <v>21</v>
      </c>
      <c r="C12" s="3" t="s">
        <v>21</v>
      </c>
      <c r="D12" s="32" t="s">
        <v>12</v>
      </c>
      <c r="E12" s="32" t="s">
        <v>21</v>
      </c>
      <c r="F12" s="12" t="s">
        <v>21</v>
      </c>
      <c r="G12" s="12" t="s">
        <v>21</v>
      </c>
      <c r="H12" s="12" t="s">
        <v>21</v>
      </c>
      <c r="I12" s="5">
        <f>I31+I16+I42+I13</f>
        <v>4958036</v>
      </c>
      <c r="J12" s="12" t="s">
        <v>21</v>
      </c>
      <c r="K12" s="18"/>
    </row>
    <row r="13" spans="1:11" ht="14.1" customHeight="1" x14ac:dyDescent="0.25">
      <c r="A13" s="3" t="s">
        <v>21</v>
      </c>
      <c r="B13" s="3" t="s">
        <v>86</v>
      </c>
      <c r="C13" s="3" t="s">
        <v>21</v>
      </c>
      <c r="D13" s="67" t="s">
        <v>87</v>
      </c>
      <c r="E13" s="65"/>
      <c r="F13" s="12"/>
      <c r="G13" s="12"/>
      <c r="H13" s="12"/>
      <c r="I13" s="5">
        <f>I14</f>
        <v>50000</v>
      </c>
      <c r="J13" s="12"/>
      <c r="K13" s="20"/>
    </row>
    <row r="14" spans="1:11" ht="30" customHeight="1" x14ac:dyDescent="0.25">
      <c r="A14" s="3" t="s">
        <v>88</v>
      </c>
      <c r="B14" s="3" t="s">
        <v>89</v>
      </c>
      <c r="C14" s="3" t="s">
        <v>90</v>
      </c>
      <c r="D14" s="68" t="s">
        <v>91</v>
      </c>
      <c r="E14" s="64"/>
      <c r="F14" s="12"/>
      <c r="G14" s="12"/>
      <c r="H14" s="12"/>
      <c r="I14" s="5">
        <f>I15</f>
        <v>50000</v>
      </c>
      <c r="J14" s="12"/>
      <c r="K14" s="20"/>
    </row>
    <row r="15" spans="1:11" ht="29.1" customHeight="1" x14ac:dyDescent="0.25">
      <c r="A15" s="3"/>
      <c r="B15" s="3"/>
      <c r="C15" s="3"/>
      <c r="D15" s="32"/>
      <c r="E15" s="66" t="s">
        <v>92</v>
      </c>
      <c r="F15" s="19" t="s">
        <v>61</v>
      </c>
      <c r="G15" s="13">
        <f>H15</f>
        <v>50000</v>
      </c>
      <c r="H15" s="13">
        <f>I15</f>
        <v>50000</v>
      </c>
      <c r="I15" s="7">
        <v>50000</v>
      </c>
      <c r="J15" s="8">
        <v>100</v>
      </c>
      <c r="K15" s="20"/>
    </row>
    <row r="16" spans="1:11" x14ac:dyDescent="0.25">
      <c r="A16" s="3" t="s">
        <v>21</v>
      </c>
      <c r="B16" s="3">
        <v>1000</v>
      </c>
      <c r="C16" s="3" t="s">
        <v>21</v>
      </c>
      <c r="D16" s="32" t="s">
        <v>45</v>
      </c>
      <c r="E16" s="32" t="s">
        <v>21</v>
      </c>
      <c r="F16" s="12" t="s">
        <v>21</v>
      </c>
      <c r="G16" s="12" t="s">
        <v>21</v>
      </c>
      <c r="H16" s="12" t="s">
        <v>21</v>
      </c>
      <c r="I16" s="5">
        <f>I17+I28+I20</f>
        <v>718651</v>
      </c>
      <c r="J16" s="12" t="s">
        <v>21</v>
      </c>
      <c r="K16" s="18"/>
    </row>
    <row r="17" spans="1:12" ht="15" customHeight="1" x14ac:dyDescent="0.25">
      <c r="A17" s="3" t="s">
        <v>46</v>
      </c>
      <c r="B17" s="3">
        <v>1010</v>
      </c>
      <c r="C17" s="3" t="s">
        <v>47</v>
      </c>
      <c r="D17" s="31" t="s">
        <v>48</v>
      </c>
      <c r="E17" s="32" t="s">
        <v>21</v>
      </c>
      <c r="F17" s="12" t="s">
        <v>21</v>
      </c>
      <c r="G17" s="12" t="s">
        <v>21</v>
      </c>
      <c r="H17" s="12" t="s">
        <v>21</v>
      </c>
      <c r="I17" s="6">
        <f>I18+I19</f>
        <v>243128</v>
      </c>
      <c r="J17" s="12" t="s">
        <v>21</v>
      </c>
      <c r="K17" s="18"/>
    </row>
    <row r="18" spans="1:12" ht="33.75" customHeight="1" x14ac:dyDescent="0.25">
      <c r="A18" s="33"/>
      <c r="B18" s="33"/>
      <c r="C18" s="33"/>
      <c r="D18" s="31"/>
      <c r="E18" s="31" t="s">
        <v>85</v>
      </c>
      <c r="F18" s="19" t="s">
        <v>61</v>
      </c>
      <c r="G18" s="13">
        <f>H18</f>
        <v>123128</v>
      </c>
      <c r="H18" s="13">
        <f>I18</f>
        <v>123128</v>
      </c>
      <c r="I18" s="7">
        <f>75000+50000-1872</f>
        <v>123128</v>
      </c>
      <c r="J18" s="8">
        <v>100</v>
      </c>
      <c r="K18" s="18"/>
    </row>
    <row r="19" spans="1:12" ht="78" customHeight="1" x14ac:dyDescent="0.25">
      <c r="A19" s="32" t="s">
        <v>21</v>
      </c>
      <c r="B19" s="32" t="s">
        <v>21</v>
      </c>
      <c r="C19" s="32" t="s">
        <v>21</v>
      </c>
      <c r="D19" s="32" t="s">
        <v>21</v>
      </c>
      <c r="E19" s="52" t="s">
        <v>60</v>
      </c>
      <c r="F19" s="10" t="s">
        <v>40</v>
      </c>
      <c r="G19" s="13">
        <f>H19</f>
        <v>120000</v>
      </c>
      <c r="H19" s="13">
        <f>I19</f>
        <v>120000</v>
      </c>
      <c r="I19" s="7">
        <f>150000-17000-13000</f>
        <v>120000</v>
      </c>
      <c r="J19" s="8">
        <v>100</v>
      </c>
      <c r="K19" s="18"/>
    </row>
    <row r="20" spans="1:12" s="27" customFormat="1" ht="32.25" customHeight="1" x14ac:dyDescent="0.2">
      <c r="A20" s="40" t="s">
        <v>73</v>
      </c>
      <c r="B20" s="41" t="s">
        <v>74</v>
      </c>
      <c r="C20" s="40" t="s">
        <v>75</v>
      </c>
      <c r="D20" s="42" t="s">
        <v>76</v>
      </c>
      <c r="E20" s="55"/>
      <c r="F20" s="43" t="s">
        <v>21</v>
      </c>
      <c r="G20" s="43" t="s">
        <v>21</v>
      </c>
      <c r="H20" s="43" t="s">
        <v>21</v>
      </c>
      <c r="I20" s="44">
        <f>I25+I21+I24</f>
        <v>226000</v>
      </c>
      <c r="J20" s="43" t="s">
        <v>21</v>
      </c>
      <c r="K20" s="25"/>
      <c r="L20" s="26"/>
    </row>
    <row r="21" spans="1:12" ht="27.75" hidden="1" customHeight="1" x14ac:dyDescent="0.25">
      <c r="A21" s="32"/>
      <c r="B21" s="32"/>
      <c r="C21" s="32"/>
      <c r="D21" s="32"/>
      <c r="E21" s="52" t="s">
        <v>95</v>
      </c>
      <c r="F21" s="10" t="s">
        <v>40</v>
      </c>
      <c r="G21" s="13">
        <f>H21</f>
        <v>0</v>
      </c>
      <c r="H21" s="13">
        <f>I21</f>
        <v>0</v>
      </c>
      <c r="I21" s="7">
        <f>80000-80000</f>
        <v>0</v>
      </c>
      <c r="J21" s="8">
        <v>100</v>
      </c>
      <c r="K21" s="20"/>
    </row>
    <row r="22" spans="1:12" ht="88.5" customHeight="1" x14ac:dyDescent="0.25">
      <c r="A22" s="33" t="s">
        <v>14</v>
      </c>
      <c r="B22" s="33" t="s">
        <v>9</v>
      </c>
      <c r="C22" s="33" t="s">
        <v>10</v>
      </c>
      <c r="D22" s="33" t="s">
        <v>32</v>
      </c>
      <c r="E22" s="33" t="s">
        <v>33</v>
      </c>
      <c r="F22" s="33" t="s">
        <v>34</v>
      </c>
      <c r="G22" s="33" t="s">
        <v>35</v>
      </c>
      <c r="H22" s="33" t="s">
        <v>36</v>
      </c>
      <c r="I22" s="33" t="s">
        <v>37</v>
      </c>
      <c r="J22" s="33" t="s">
        <v>38</v>
      </c>
      <c r="K22" s="20"/>
    </row>
    <row r="23" spans="1:12" x14ac:dyDescent="0.25">
      <c r="A23" s="11" t="s">
        <v>1</v>
      </c>
      <c r="B23" s="11" t="s">
        <v>2</v>
      </c>
      <c r="C23" s="11" t="s">
        <v>3</v>
      </c>
      <c r="D23" s="11" t="s">
        <v>4</v>
      </c>
      <c r="E23" s="11" t="s">
        <v>5</v>
      </c>
      <c r="F23" s="11" t="s">
        <v>6</v>
      </c>
      <c r="G23" s="11" t="s">
        <v>16</v>
      </c>
      <c r="H23" s="11" t="s">
        <v>17</v>
      </c>
      <c r="I23" s="11" t="s">
        <v>18</v>
      </c>
      <c r="J23" s="11" t="s">
        <v>19</v>
      </c>
      <c r="K23" s="20"/>
    </row>
    <row r="24" spans="1:12" ht="22.5" x14ac:dyDescent="0.25">
      <c r="A24" s="32"/>
      <c r="B24" s="32"/>
      <c r="C24" s="32"/>
      <c r="D24" s="32"/>
      <c r="E24" s="52" t="s">
        <v>94</v>
      </c>
      <c r="F24" s="10" t="s">
        <v>40</v>
      </c>
      <c r="G24" s="13">
        <f t="shared" ref="G24:H27" si="0">H24</f>
        <v>100000</v>
      </c>
      <c r="H24" s="13">
        <f t="shared" si="0"/>
        <v>100000</v>
      </c>
      <c r="I24" s="7">
        <v>100000</v>
      </c>
      <c r="J24" s="8">
        <v>100</v>
      </c>
      <c r="K24" s="20"/>
    </row>
    <row r="25" spans="1:12" s="29" customFormat="1" ht="75.75" customHeight="1" x14ac:dyDescent="0.2">
      <c r="A25" s="56"/>
      <c r="B25" s="56"/>
      <c r="C25" s="56"/>
      <c r="D25" s="69"/>
      <c r="E25" s="79" t="s">
        <v>83</v>
      </c>
      <c r="F25" s="46" t="s">
        <v>61</v>
      </c>
      <c r="G25" s="47">
        <f t="shared" si="0"/>
        <v>126000</v>
      </c>
      <c r="H25" s="47">
        <f t="shared" si="0"/>
        <v>126000</v>
      </c>
      <c r="I25" s="48">
        <f>120000+6000</f>
        <v>126000</v>
      </c>
      <c r="J25" s="49">
        <v>100</v>
      </c>
      <c r="K25" s="30">
        <v>100</v>
      </c>
      <c r="L25" s="28"/>
    </row>
    <row r="26" spans="1:12" s="29" customFormat="1" ht="101.25" customHeight="1" x14ac:dyDescent="0.2">
      <c r="A26" s="40" t="s">
        <v>100</v>
      </c>
      <c r="B26" s="41">
        <v>1061</v>
      </c>
      <c r="C26" s="40" t="s">
        <v>75</v>
      </c>
      <c r="D26" s="80" t="s">
        <v>99</v>
      </c>
      <c r="E26" s="55"/>
      <c r="F26" s="43" t="s">
        <v>21</v>
      </c>
      <c r="G26" s="43" t="s">
        <v>21</v>
      </c>
      <c r="H26" s="43" t="s">
        <v>21</v>
      </c>
      <c r="I26" s="44">
        <f>I27</f>
        <v>500000</v>
      </c>
      <c r="J26" s="43" t="s">
        <v>21</v>
      </c>
      <c r="K26" s="78"/>
      <c r="L26" s="28"/>
    </row>
    <row r="27" spans="1:12" ht="67.5" x14ac:dyDescent="0.25">
      <c r="A27" s="32"/>
      <c r="B27" s="32"/>
      <c r="C27" s="32"/>
      <c r="D27" s="32"/>
      <c r="E27" s="52" t="s">
        <v>98</v>
      </c>
      <c r="F27" s="10" t="s">
        <v>40</v>
      </c>
      <c r="G27" s="13">
        <f t="shared" si="0"/>
        <v>500000</v>
      </c>
      <c r="H27" s="13">
        <f t="shared" si="0"/>
        <v>500000</v>
      </c>
      <c r="I27" s="7">
        <v>500000</v>
      </c>
      <c r="J27" s="8">
        <v>100</v>
      </c>
      <c r="K27" s="20"/>
    </row>
    <row r="28" spans="1:12" ht="75" customHeight="1" x14ac:dyDescent="0.25">
      <c r="A28" s="32" t="s">
        <v>62</v>
      </c>
      <c r="B28" s="32" t="s">
        <v>63</v>
      </c>
      <c r="C28" s="32" t="s">
        <v>64</v>
      </c>
      <c r="D28" s="32" t="s">
        <v>65</v>
      </c>
      <c r="E28" s="52"/>
      <c r="F28" s="10"/>
      <c r="G28" s="13"/>
      <c r="H28" s="13"/>
      <c r="I28" s="6">
        <f>I30+I29</f>
        <v>249523</v>
      </c>
      <c r="J28" s="8"/>
      <c r="K28" s="18"/>
    </row>
    <row r="29" spans="1:12" ht="34.5" customHeight="1" x14ac:dyDescent="0.25">
      <c r="A29" s="32"/>
      <c r="B29" s="32"/>
      <c r="C29" s="32"/>
      <c r="D29" s="32"/>
      <c r="E29" s="52" t="s">
        <v>97</v>
      </c>
      <c r="F29" s="10" t="s">
        <v>40</v>
      </c>
      <c r="G29" s="13">
        <f>H29</f>
        <v>200000</v>
      </c>
      <c r="H29" s="13">
        <f>I29</f>
        <v>200000</v>
      </c>
      <c r="I29" s="7">
        <v>200000</v>
      </c>
      <c r="J29" s="8">
        <v>100</v>
      </c>
      <c r="K29" s="20"/>
    </row>
    <row r="30" spans="1:12" ht="68.25" customHeight="1" x14ac:dyDescent="0.25">
      <c r="A30" s="32"/>
      <c r="B30" s="32"/>
      <c r="C30" s="32"/>
      <c r="D30" s="32"/>
      <c r="E30" s="52" t="s">
        <v>96</v>
      </c>
      <c r="F30" s="10" t="s">
        <v>40</v>
      </c>
      <c r="G30" s="13">
        <f>H30</f>
        <v>49523</v>
      </c>
      <c r="H30" s="13">
        <f>I30</f>
        <v>49523</v>
      </c>
      <c r="I30" s="7">
        <f>51523-2000</f>
        <v>49523</v>
      </c>
      <c r="J30" s="8">
        <v>100</v>
      </c>
      <c r="K30" s="18"/>
    </row>
    <row r="31" spans="1:12" ht="15" customHeight="1" x14ac:dyDescent="0.25">
      <c r="A31" s="3" t="s">
        <v>21</v>
      </c>
      <c r="B31" s="3" t="s">
        <v>23</v>
      </c>
      <c r="C31" s="3" t="s">
        <v>21</v>
      </c>
      <c r="D31" s="32" t="s">
        <v>24</v>
      </c>
      <c r="E31" s="32" t="s">
        <v>21</v>
      </c>
      <c r="F31" s="12" t="s">
        <v>21</v>
      </c>
      <c r="G31" s="12" t="s">
        <v>21</v>
      </c>
      <c r="H31" s="12" t="s">
        <v>21</v>
      </c>
      <c r="I31" s="5">
        <f>I32+I36+I38+I40</f>
        <v>1879785</v>
      </c>
      <c r="J31" s="12" t="s">
        <v>21</v>
      </c>
      <c r="K31" s="18"/>
    </row>
    <row r="32" spans="1:12" ht="18.75" customHeight="1" x14ac:dyDescent="0.25">
      <c r="A32" s="3" t="s">
        <v>29</v>
      </c>
      <c r="B32" s="3" t="s">
        <v>30</v>
      </c>
      <c r="C32" s="3" t="s">
        <v>27</v>
      </c>
      <c r="D32" s="31" t="s">
        <v>31</v>
      </c>
      <c r="E32" s="32" t="s">
        <v>21</v>
      </c>
      <c r="F32" s="12" t="s">
        <v>21</v>
      </c>
      <c r="G32" s="12" t="s">
        <v>21</v>
      </c>
      <c r="H32" s="12" t="s">
        <v>21</v>
      </c>
      <c r="I32" s="6">
        <v>150000</v>
      </c>
      <c r="J32" s="12" t="s">
        <v>21</v>
      </c>
      <c r="K32" s="18"/>
    </row>
    <row r="33" spans="1:12" ht="97.5" customHeight="1" x14ac:dyDescent="0.25">
      <c r="A33" s="33" t="s">
        <v>14</v>
      </c>
      <c r="B33" s="33" t="s">
        <v>9</v>
      </c>
      <c r="C33" s="33" t="s">
        <v>10</v>
      </c>
      <c r="D33" s="33" t="s">
        <v>32</v>
      </c>
      <c r="E33" s="33" t="s">
        <v>33</v>
      </c>
      <c r="F33" s="33" t="s">
        <v>34</v>
      </c>
      <c r="G33" s="33" t="s">
        <v>35</v>
      </c>
      <c r="H33" s="33" t="s">
        <v>36</v>
      </c>
      <c r="I33" s="33" t="s">
        <v>37</v>
      </c>
      <c r="J33" s="33" t="s">
        <v>38</v>
      </c>
      <c r="K33" s="20"/>
    </row>
    <row r="34" spans="1:12" x14ac:dyDescent="0.25">
      <c r="A34" s="11" t="s">
        <v>1</v>
      </c>
      <c r="B34" s="11" t="s">
        <v>2</v>
      </c>
      <c r="C34" s="11" t="s">
        <v>3</v>
      </c>
      <c r="D34" s="11" t="s">
        <v>4</v>
      </c>
      <c r="E34" s="11" t="s">
        <v>5</v>
      </c>
      <c r="F34" s="11" t="s">
        <v>6</v>
      </c>
      <c r="G34" s="11" t="s">
        <v>16</v>
      </c>
      <c r="H34" s="11" t="s">
        <v>17</v>
      </c>
      <c r="I34" s="11" t="s">
        <v>18</v>
      </c>
      <c r="J34" s="11" t="s">
        <v>19</v>
      </c>
      <c r="K34" s="20"/>
    </row>
    <row r="35" spans="1:12" ht="101.25" x14ac:dyDescent="0.25">
      <c r="A35" s="32" t="s">
        <v>21</v>
      </c>
      <c r="B35" s="32" t="s">
        <v>21</v>
      </c>
      <c r="C35" s="32" t="s">
        <v>21</v>
      </c>
      <c r="D35" s="32" t="s">
        <v>21</v>
      </c>
      <c r="E35" s="31" t="s">
        <v>39</v>
      </c>
      <c r="F35" s="10" t="s">
        <v>40</v>
      </c>
      <c r="G35" s="13">
        <v>450000</v>
      </c>
      <c r="H35" s="13">
        <v>450000</v>
      </c>
      <c r="I35" s="7">
        <v>150000</v>
      </c>
      <c r="J35" s="8">
        <v>100</v>
      </c>
      <c r="K35" s="18"/>
    </row>
    <row r="36" spans="1:12" ht="29.25" customHeight="1" x14ac:dyDescent="0.25">
      <c r="A36" s="3" t="s">
        <v>25</v>
      </c>
      <c r="B36" s="3" t="s">
        <v>26</v>
      </c>
      <c r="C36" s="3" t="s">
        <v>27</v>
      </c>
      <c r="D36" s="31" t="s">
        <v>28</v>
      </c>
      <c r="E36" s="32" t="s">
        <v>21</v>
      </c>
      <c r="F36" s="12" t="s">
        <v>21</v>
      </c>
      <c r="G36" s="12" t="s">
        <v>21</v>
      </c>
      <c r="H36" s="12" t="s">
        <v>21</v>
      </c>
      <c r="I36" s="6">
        <v>650000</v>
      </c>
      <c r="J36" s="12" t="s">
        <v>21</v>
      </c>
      <c r="K36" s="18"/>
    </row>
    <row r="37" spans="1:12" ht="67.5" x14ac:dyDescent="0.25">
      <c r="A37" s="32" t="s">
        <v>21</v>
      </c>
      <c r="B37" s="32" t="s">
        <v>21</v>
      </c>
      <c r="C37" s="32" t="s">
        <v>21</v>
      </c>
      <c r="D37" s="32" t="s">
        <v>21</v>
      </c>
      <c r="E37" s="31" t="s">
        <v>41</v>
      </c>
      <c r="F37" s="10" t="s">
        <v>40</v>
      </c>
      <c r="G37" s="13">
        <v>1421018</v>
      </c>
      <c r="H37" s="13">
        <v>1421018</v>
      </c>
      <c r="I37" s="7">
        <v>650000</v>
      </c>
      <c r="J37" s="8">
        <v>100</v>
      </c>
      <c r="K37" s="18"/>
    </row>
    <row r="38" spans="1:12" ht="29.25" customHeight="1" x14ac:dyDescent="0.25">
      <c r="A38" s="3" t="s">
        <v>49</v>
      </c>
      <c r="B38" s="3" t="s">
        <v>50</v>
      </c>
      <c r="C38" s="3" t="s">
        <v>27</v>
      </c>
      <c r="D38" s="31" t="s">
        <v>51</v>
      </c>
      <c r="E38" s="32" t="s">
        <v>21</v>
      </c>
      <c r="F38" s="12" t="s">
        <v>21</v>
      </c>
      <c r="G38" s="12" t="s">
        <v>21</v>
      </c>
      <c r="H38" s="12" t="s">
        <v>21</v>
      </c>
      <c r="I38" s="6">
        <f>I39</f>
        <v>1000000</v>
      </c>
      <c r="J38" s="12" t="s">
        <v>21</v>
      </c>
      <c r="K38" s="18"/>
    </row>
    <row r="39" spans="1:12" ht="33.75" x14ac:dyDescent="0.25">
      <c r="A39" s="32" t="s">
        <v>21</v>
      </c>
      <c r="B39" s="32" t="s">
        <v>21</v>
      </c>
      <c r="C39" s="32" t="s">
        <v>21</v>
      </c>
      <c r="D39" s="32" t="s">
        <v>21</v>
      </c>
      <c r="E39" s="31" t="s">
        <v>52</v>
      </c>
      <c r="F39" s="10" t="s">
        <v>53</v>
      </c>
      <c r="G39" s="13">
        <v>2300000</v>
      </c>
      <c r="H39" s="13">
        <v>1000000</v>
      </c>
      <c r="I39" s="7">
        <v>1000000</v>
      </c>
      <c r="J39" s="8">
        <v>100</v>
      </c>
      <c r="K39" s="18"/>
    </row>
    <row r="40" spans="1:12" s="29" customFormat="1" ht="22.5" x14ac:dyDescent="0.2">
      <c r="A40" s="50" t="s">
        <v>77</v>
      </c>
      <c r="B40" s="50" t="s">
        <v>78</v>
      </c>
      <c r="C40" s="51" t="s">
        <v>79</v>
      </c>
      <c r="D40" s="52" t="s">
        <v>80</v>
      </c>
      <c r="E40" s="45"/>
      <c r="F40" s="60"/>
      <c r="G40" s="62" t="s">
        <v>21</v>
      </c>
      <c r="H40" s="62"/>
      <c r="I40" s="61">
        <f>I41</f>
        <v>79785</v>
      </c>
      <c r="J40" s="53"/>
      <c r="K40" s="46"/>
      <c r="L40" s="28"/>
    </row>
    <row r="41" spans="1:12" s="29" customFormat="1" ht="78.75" x14ac:dyDescent="0.2">
      <c r="A41" s="50"/>
      <c r="B41" s="50"/>
      <c r="C41" s="51"/>
      <c r="D41" s="52"/>
      <c r="E41" s="59" t="s">
        <v>84</v>
      </c>
      <c r="F41" s="10" t="s">
        <v>61</v>
      </c>
      <c r="G41" s="13">
        <f>H41</f>
        <v>79785</v>
      </c>
      <c r="H41" s="13">
        <f>I41</f>
        <v>79785</v>
      </c>
      <c r="I41" s="7">
        <v>79785</v>
      </c>
      <c r="J41" s="8">
        <v>100</v>
      </c>
      <c r="K41" s="54">
        <v>100</v>
      </c>
      <c r="L41" s="28"/>
    </row>
    <row r="42" spans="1:12" x14ac:dyDescent="0.25">
      <c r="A42" s="34"/>
      <c r="B42" s="34">
        <v>8000</v>
      </c>
      <c r="C42" s="34"/>
      <c r="D42" s="15" t="s">
        <v>54</v>
      </c>
      <c r="E42" s="15"/>
      <c r="F42" s="10"/>
      <c r="G42" s="13"/>
      <c r="H42" s="13"/>
      <c r="I42" s="6">
        <f>I45+I43</f>
        <v>2309600</v>
      </c>
      <c r="J42" s="8"/>
      <c r="K42" s="18"/>
    </row>
    <row r="43" spans="1:12" ht="22.5" x14ac:dyDescent="0.25">
      <c r="A43" s="35" t="s">
        <v>70</v>
      </c>
      <c r="B43" s="36" t="s">
        <v>66</v>
      </c>
      <c r="C43" s="36" t="s">
        <v>67</v>
      </c>
      <c r="D43" s="37" t="s">
        <v>68</v>
      </c>
      <c r="E43" s="38" t="s">
        <v>21</v>
      </c>
      <c r="F43" s="10"/>
      <c r="G43" s="13"/>
      <c r="H43" s="13"/>
      <c r="I43" s="6">
        <f>I44</f>
        <v>400000</v>
      </c>
      <c r="J43" s="8"/>
      <c r="K43" s="18"/>
    </row>
    <row r="44" spans="1:12" ht="45" x14ac:dyDescent="0.25">
      <c r="A44" s="38" t="s">
        <v>21</v>
      </c>
      <c r="B44" s="38" t="s">
        <v>21</v>
      </c>
      <c r="C44" s="38" t="s">
        <v>21</v>
      </c>
      <c r="D44" s="38" t="s">
        <v>21</v>
      </c>
      <c r="E44" s="37" t="s">
        <v>82</v>
      </c>
      <c r="F44" s="10" t="s">
        <v>61</v>
      </c>
      <c r="G44" s="13">
        <f>H44</f>
        <v>400000</v>
      </c>
      <c r="H44" s="13">
        <f>I44</f>
        <v>400000</v>
      </c>
      <c r="I44" s="7">
        <f>750000-350000</f>
        <v>400000</v>
      </c>
      <c r="J44" s="8"/>
      <c r="K44" s="18"/>
    </row>
    <row r="45" spans="1:12" x14ac:dyDescent="0.25">
      <c r="A45" s="16" t="s">
        <v>55</v>
      </c>
      <c r="B45" s="16" t="s">
        <v>56</v>
      </c>
      <c r="C45" s="16" t="s">
        <v>57</v>
      </c>
      <c r="D45" s="17" t="s">
        <v>58</v>
      </c>
      <c r="E45" s="56"/>
      <c r="F45" s="10"/>
      <c r="G45" s="13"/>
      <c r="H45" s="13"/>
      <c r="I45" s="6">
        <f>SUM(I46:I51)</f>
        <v>1909600</v>
      </c>
      <c r="J45" s="8"/>
      <c r="K45" s="18"/>
    </row>
    <row r="46" spans="1:12" ht="22.5" x14ac:dyDescent="0.25">
      <c r="A46" s="16"/>
      <c r="B46" s="16"/>
      <c r="C46" s="16"/>
      <c r="D46" s="17"/>
      <c r="E46" s="57" t="s">
        <v>93</v>
      </c>
      <c r="F46" s="10" t="s">
        <v>61</v>
      </c>
      <c r="G46" s="13">
        <f t="shared" ref="G46" si="1">H46</f>
        <v>200000</v>
      </c>
      <c r="H46" s="13">
        <f t="shared" ref="H46" si="2">I46</f>
        <v>200000</v>
      </c>
      <c r="I46" s="7">
        <f>50000+150000</f>
        <v>200000</v>
      </c>
      <c r="J46" s="8">
        <v>100</v>
      </c>
      <c r="K46" s="20"/>
    </row>
    <row r="47" spans="1:12" ht="97.5" customHeight="1" x14ac:dyDescent="0.25">
      <c r="A47" s="33" t="s">
        <v>14</v>
      </c>
      <c r="B47" s="33" t="s">
        <v>9</v>
      </c>
      <c r="C47" s="33" t="s">
        <v>10</v>
      </c>
      <c r="D47" s="33" t="s">
        <v>32</v>
      </c>
      <c r="E47" s="33" t="s">
        <v>33</v>
      </c>
      <c r="F47" s="33" t="s">
        <v>34</v>
      </c>
      <c r="G47" s="33" t="s">
        <v>35</v>
      </c>
      <c r="H47" s="33" t="s">
        <v>36</v>
      </c>
      <c r="I47" s="33" t="s">
        <v>37</v>
      </c>
      <c r="J47" s="33" t="s">
        <v>38</v>
      </c>
      <c r="K47" s="20"/>
    </row>
    <row r="48" spans="1:12" x14ac:dyDescent="0.25">
      <c r="A48" s="11" t="s">
        <v>1</v>
      </c>
      <c r="B48" s="11" t="s">
        <v>2</v>
      </c>
      <c r="C48" s="11" t="s">
        <v>3</v>
      </c>
      <c r="D48" s="11" t="s">
        <v>4</v>
      </c>
      <c r="E48" s="11" t="s">
        <v>5</v>
      </c>
      <c r="F48" s="11" t="s">
        <v>6</v>
      </c>
      <c r="G48" s="11" t="s">
        <v>16</v>
      </c>
      <c r="H48" s="11" t="s">
        <v>17</v>
      </c>
      <c r="I48" s="11" t="s">
        <v>18</v>
      </c>
      <c r="J48" s="11" t="s">
        <v>19</v>
      </c>
      <c r="K48" s="20"/>
    </row>
    <row r="49" spans="1:11" ht="22.5" x14ac:dyDescent="0.25">
      <c r="A49" s="16"/>
      <c r="B49" s="16"/>
      <c r="C49" s="16"/>
      <c r="D49" s="17"/>
      <c r="E49" s="58" t="s">
        <v>69</v>
      </c>
      <c r="F49" s="10" t="s">
        <v>61</v>
      </c>
      <c r="G49" s="13">
        <f t="shared" ref="G49:H51" si="3">H49</f>
        <v>402000</v>
      </c>
      <c r="H49" s="13">
        <f t="shared" si="3"/>
        <v>402000</v>
      </c>
      <c r="I49" s="7">
        <f>210000+210000-18000</f>
        <v>402000</v>
      </c>
      <c r="J49" s="8">
        <v>100</v>
      </c>
      <c r="K49" s="18"/>
    </row>
    <row r="50" spans="1:11" ht="22.5" x14ac:dyDescent="0.25">
      <c r="A50" s="16"/>
      <c r="B50" s="16"/>
      <c r="C50" s="16"/>
      <c r="D50" s="17"/>
      <c r="E50" s="57" t="s">
        <v>71</v>
      </c>
      <c r="F50" s="10" t="s">
        <v>61</v>
      </c>
      <c r="G50" s="13">
        <f t="shared" si="3"/>
        <v>193200</v>
      </c>
      <c r="H50" s="13">
        <f t="shared" si="3"/>
        <v>193200</v>
      </c>
      <c r="I50" s="7">
        <f>151200+42000</f>
        <v>193200</v>
      </c>
      <c r="J50" s="8">
        <v>100</v>
      </c>
      <c r="K50" s="20"/>
    </row>
    <row r="51" spans="1:11" ht="22.5" x14ac:dyDescent="0.25">
      <c r="A51" s="32"/>
      <c r="B51" s="32"/>
      <c r="C51" s="32"/>
      <c r="D51" s="32"/>
      <c r="E51" s="31" t="s">
        <v>59</v>
      </c>
      <c r="F51" s="10" t="s">
        <v>61</v>
      </c>
      <c r="G51" s="13">
        <f t="shared" si="3"/>
        <v>1114400</v>
      </c>
      <c r="H51" s="13">
        <f t="shared" si="3"/>
        <v>1114400</v>
      </c>
      <c r="I51" s="7">
        <v>1114400</v>
      </c>
      <c r="J51" s="8">
        <v>100</v>
      </c>
      <c r="K51" s="18"/>
    </row>
    <row r="52" spans="1:11" x14ac:dyDescent="0.25">
      <c r="A52" s="3" t="s">
        <v>7</v>
      </c>
      <c r="B52" s="3" t="s">
        <v>7</v>
      </c>
      <c r="C52" s="3" t="s">
        <v>7</v>
      </c>
      <c r="D52" s="39" t="s">
        <v>15</v>
      </c>
      <c r="E52" s="2" t="s">
        <v>20</v>
      </c>
      <c r="F52" s="3" t="s">
        <v>20</v>
      </c>
      <c r="G52" s="14">
        <f>SUM(G11:G51)</f>
        <v>7829054</v>
      </c>
      <c r="H52" s="14">
        <f>SUM(H11:H51)</f>
        <v>6529054</v>
      </c>
      <c r="I52" s="4">
        <f>I11</f>
        <v>4958036</v>
      </c>
      <c r="J52" s="3" t="s">
        <v>20</v>
      </c>
      <c r="K52" s="18"/>
    </row>
    <row r="53" spans="1:11" s="21" customFormat="1" ht="31.5" customHeight="1" x14ac:dyDescent="0.2">
      <c r="B53" s="22"/>
      <c r="C53" s="70" t="s">
        <v>72</v>
      </c>
      <c r="D53" s="70"/>
      <c r="E53" s="23"/>
      <c r="G53" s="24" t="s">
        <v>8</v>
      </c>
    </row>
    <row r="55" spans="1:11" x14ac:dyDescent="0.25">
      <c r="H55" s="63"/>
    </row>
  </sheetData>
  <mergeCells count="9">
    <mergeCell ref="C53:D53"/>
    <mergeCell ref="A7:D7"/>
    <mergeCell ref="A8:D8"/>
    <mergeCell ref="H1:J1"/>
    <mergeCell ref="A5:J5"/>
    <mergeCell ref="A6:J6"/>
    <mergeCell ref="F2:J2"/>
    <mergeCell ref="E3:J3"/>
    <mergeCell ref="G4:J4"/>
  </mergeCells>
  <pageMargins left="0.7" right="0.7" top="0.75" bottom="0.75" header="0.51180555555555496" footer="0.51180555555555496"/>
  <pageSetup paperSize="9" scale="82" firstPageNumber="0" orientation="landscape" r:id="rId1"/>
  <rowBreaks count="2" manualBreakCount="2">
    <brk id="32" max="9" man="1"/>
    <brk id="46" max="9" man="1"/>
  </rowBreaks>
</worksheet>
</file>

<file path=docProps/app.xml><?xml version="1.0" encoding="utf-8"?>
<Properties xmlns="http://schemas.openxmlformats.org/officeDocument/2006/extended-properties" xmlns:vt="http://schemas.openxmlformats.org/officeDocument/2006/docPropsVTypes">
  <Template/>
  <TotalTime>102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додаток5</vt:lpstr>
      <vt:lpstr>додаток5!Область_печати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Silenko.O</dc:creator>
  <cp:lastModifiedBy>Silenko Olga</cp:lastModifiedBy>
  <cp:revision>11</cp:revision>
  <cp:lastPrinted>2024-05-21T13:54:38Z</cp:lastPrinted>
  <dcterms:created xsi:type="dcterms:W3CDTF">2006-09-16T00:00:00Z</dcterms:created>
  <dcterms:modified xsi:type="dcterms:W3CDTF">2024-08-30T11:57:09Z</dcterms:modified>
  <dc:language>uk-UA</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